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4020" windowHeight="6570" activeTab="0"/>
  </bookViews>
  <sheets>
    <sheet name="pl" sheetId="1" r:id="rId1"/>
    <sheet name="bs" sheetId="2" r:id="rId2"/>
    <sheet name="e" sheetId="3" r:id="rId3"/>
    <sheet name="cf" sheetId="4" r:id="rId4"/>
  </sheets>
  <externalReferences>
    <externalReference r:id="rId7"/>
  </externalReferences>
  <definedNames>
    <definedName name="_xlnm.Print_Area" localSheetId="1">'bs'!$A$4:$I$63</definedName>
    <definedName name="_xlnm.Print_Area" localSheetId="3">'cf'!$A$1:$I$66</definedName>
    <definedName name="_xlnm.Print_Area" localSheetId="2">'e'!$A$1:$M$39</definedName>
    <definedName name="_xlnm.Print_Area" localSheetId="0">'pl'!$A$1:$K$57</definedName>
    <definedName name="_xlnm.Print_Titles" localSheetId="0">'pl'!$1:$14</definedName>
    <definedName name="You">#REF!</definedName>
  </definedNames>
  <calcPr fullCalcOnLoad="1"/>
</workbook>
</file>

<file path=xl/sharedStrings.xml><?xml version="1.0" encoding="utf-8"?>
<sst xmlns="http://schemas.openxmlformats.org/spreadsheetml/2006/main" count="145" uniqueCount="121">
  <si>
    <r>
      <t>PRICEWORTH WOOD PRODUCTS BERHAD (</t>
    </r>
    <r>
      <rPr>
        <b/>
        <sz val="11"/>
        <rFont val="Garamond"/>
        <family val="1"/>
      </rPr>
      <t>399292-V)</t>
    </r>
  </si>
  <si>
    <t>UNAUDITED CONDENSED CONSOLIDATED INCOME STATEMENT</t>
  </si>
  <si>
    <t>INDIVIDUAL QUARTER</t>
  </si>
  <si>
    <t>CUMULATIVE QUARTERS</t>
  </si>
  <si>
    <t>CURRENT QUARTER ENDED</t>
  </si>
  <si>
    <t>PRECEDING YEAR CORRESPONDING QUARTER ENDED</t>
  </si>
  <si>
    <t>CURRENT YEAR TODATE</t>
  </si>
  <si>
    <t>PRECEDING YEAR CORRESPONDING PERIOD</t>
  </si>
  <si>
    <t>RM'000</t>
  </si>
  <si>
    <t>Revenue</t>
  </si>
  <si>
    <t>Cost of Sales</t>
  </si>
  <si>
    <t>Selling expenses</t>
  </si>
  <si>
    <t>Administrative expenses</t>
  </si>
  <si>
    <t>Other Operating income</t>
  </si>
  <si>
    <t>Profit from Operations</t>
  </si>
  <si>
    <t>Interest Income</t>
  </si>
  <si>
    <t>Finance costs</t>
  </si>
  <si>
    <t>Profit before tax</t>
  </si>
  <si>
    <t>Taxation</t>
  </si>
  <si>
    <t>Profit after tax</t>
  </si>
  <si>
    <t>Minority Interest</t>
  </si>
  <si>
    <t>Net profit for the period</t>
  </si>
  <si>
    <t>UNAUDITED CONDENSED CONSOLIDATED BALANCE SHEET</t>
  </si>
  <si>
    <t>AS AT END OF CURRENT QUARTER</t>
  </si>
  <si>
    <t>AS AT END OF PRECEDING FINANCIAL YEAR</t>
  </si>
  <si>
    <t>NON CURRENT ASSETS</t>
  </si>
  <si>
    <t>Property, plant and equipment</t>
  </si>
  <si>
    <t>Other investments</t>
  </si>
  <si>
    <t>CURRENT ASSETS</t>
  </si>
  <si>
    <t>Inventories</t>
  </si>
  <si>
    <t>Trade receivables</t>
  </si>
  <si>
    <t>Other receivables</t>
  </si>
  <si>
    <t>Fixed Deposits with licenced banks</t>
  </si>
  <si>
    <t>Cash &amp; Bank Balances</t>
  </si>
  <si>
    <t>CURRENT LIABILITIES</t>
  </si>
  <si>
    <t>Trade payables</t>
  </si>
  <si>
    <t>Other payables</t>
  </si>
  <si>
    <t>Hire Purchase Payables</t>
  </si>
  <si>
    <t>Provision for taxation</t>
  </si>
  <si>
    <t>NET CURRENT ASSETS</t>
  </si>
  <si>
    <t>SHAREHOLDERS' FUND</t>
  </si>
  <si>
    <t>Share capital</t>
  </si>
  <si>
    <t>Share premium</t>
  </si>
  <si>
    <t>Retained profits</t>
  </si>
  <si>
    <t>Reserve on consolidation</t>
  </si>
  <si>
    <t>LONG TERM LIABILITIES</t>
  </si>
  <si>
    <t>Medium Term Yield Notes</t>
  </si>
  <si>
    <t>Deferred taxation</t>
  </si>
  <si>
    <t>NET TANGIBLE ASSETS PER SHARE (RM)</t>
  </si>
  <si>
    <t>PRICEWORTH WOOD PRODUCTS BERHAD (399292-V)</t>
  </si>
  <si>
    <t>CONDENSED CONSOLIDATED STATEMENT OF CHANGES IN EQUITY</t>
  </si>
  <si>
    <t>Share</t>
  </si>
  <si>
    <t>Reserve On</t>
  </si>
  <si>
    <t>Retained</t>
  </si>
  <si>
    <t>Capital</t>
  </si>
  <si>
    <t>Premium</t>
  </si>
  <si>
    <t>Consolidation</t>
  </si>
  <si>
    <t>Profits</t>
  </si>
  <si>
    <t>Total</t>
  </si>
  <si>
    <t>Dividend paid</t>
  </si>
  <si>
    <t>At 1 July 2003</t>
  </si>
  <si>
    <t>Note :-</t>
  </si>
  <si>
    <t>CONDENSED CONSOLIDATED CASH FLOW STATEMENT</t>
  </si>
  <si>
    <t>ended</t>
  </si>
  <si>
    <t>Net Profit before tax</t>
  </si>
  <si>
    <t>Depreciation of property, plant and equipment</t>
  </si>
  <si>
    <t>Operating profit before changes in working capital</t>
  </si>
  <si>
    <t>Changes in working capital:</t>
  </si>
  <si>
    <t>Increase in receivables</t>
  </si>
  <si>
    <t>Tax paid</t>
  </si>
  <si>
    <t>Net cash from operating activities</t>
  </si>
  <si>
    <t>Investing Activities</t>
  </si>
  <si>
    <t>Purchase of property, plant and equipment</t>
  </si>
  <si>
    <t>Financing Activities</t>
  </si>
  <si>
    <t>Interest paid</t>
  </si>
  <si>
    <t>Proceeds from issuance of Medium Term Yield notes</t>
  </si>
  <si>
    <t>Net Change in Cash &amp; Cash Equivalents</t>
  </si>
  <si>
    <t>Cash &amp; Cash Equivalents at 1 July</t>
  </si>
  <si>
    <t>Cash and Bank Balances</t>
  </si>
  <si>
    <t>30.6.2004</t>
  </si>
  <si>
    <t>At 30 June 2004</t>
  </si>
  <si>
    <t>Interest income</t>
  </si>
  <si>
    <t>Interest received</t>
  </si>
  <si>
    <t>Gain on disposal of property, plant and equipment</t>
  </si>
  <si>
    <t>Increase in property development costs</t>
  </si>
  <si>
    <t>Proceeds on disposal of property, plant and equipment</t>
  </si>
  <si>
    <t>Basic Earning Per Share (sen)</t>
  </si>
  <si>
    <t>Net profit for the year</t>
  </si>
  <si>
    <t>Adjustment for non-cash items:-</t>
  </si>
  <si>
    <t>Net cash from operation</t>
  </si>
  <si>
    <t>Cash &amp; Cash Equivalents at end of the year comprise the followings:</t>
  </si>
  <si>
    <t>Property Development Cost</t>
  </si>
  <si>
    <t>(The Condensed Consolidated Cash Flow Statements should be read in conjunction with the Annual Financial Report for the year ended 30 June 2004)</t>
  </si>
  <si>
    <t>(The Condensed Consolidated Statement of Changes In Equity should be read in conjunction with the Annual Financial Report for the year ended 30 June 2004)</t>
  </si>
  <si>
    <t>(The Condensed Consolidated Balance Sheet should be read in conjunction with the Annual Financial Report for the year ended 30 June 2004)</t>
  </si>
  <si>
    <t>(The Condensed Consolidated Income Statement should be read in conjunction with the Annual Financial Report for the year ended 30 June 2004)</t>
  </si>
  <si>
    <t>Deposits for Supplies</t>
  </si>
  <si>
    <t>At 1 July 2004</t>
  </si>
  <si>
    <t>Term Loan</t>
  </si>
  <si>
    <t>(Increase) / decrease in inventories</t>
  </si>
  <si>
    <t>Increase in payables</t>
  </si>
  <si>
    <t>Receipt from / (Repayment to) hire purchase creditors</t>
  </si>
  <si>
    <t>Draw down of new term loan</t>
  </si>
  <si>
    <t>Issue of Ordinary Share</t>
  </si>
  <si>
    <t>Pursuant to acquisition of subsidiaries</t>
  </si>
  <si>
    <t>Borrowings</t>
  </si>
  <si>
    <t>Acquisition of subsidiaries</t>
  </si>
  <si>
    <t>Bank Overdraft</t>
  </si>
  <si>
    <t>Diluted Earning Per Share (sen)</t>
  </si>
  <si>
    <t>FOR THE PERIOD ENDED 31 MACRH 2005</t>
  </si>
  <si>
    <t>FOR THE QUARTER ENDED 31 MARCH 2005</t>
  </si>
  <si>
    <t>31.03.2005</t>
  </si>
  <si>
    <t>9 months</t>
  </si>
  <si>
    <t>Draw down of new bridging loan</t>
  </si>
  <si>
    <t>Draw down of new banker acceptance</t>
  </si>
  <si>
    <t>Cash &amp; Cash Equivalents at 31 March</t>
  </si>
  <si>
    <t>31.03.2004</t>
  </si>
  <si>
    <t>At 31 March 2005</t>
  </si>
  <si>
    <t>Goodwill Amortisation</t>
  </si>
  <si>
    <t>Amortisation</t>
  </si>
  <si>
    <t>Log Extraction Right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</si>
</sst>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&quot;$&quot;* #,##0.0_);_(&quot;$&quot;* \(#,##0.0\);_(&quot;$&quot;* &quot;-&quot;??_);_(@_)"/>
    <numFmt numFmtId="171" formatCode="_(* #,##0.0_);_(* \(#,##0.0\);_(* &quot;-&quot;??_);_(@_)"/>
    <numFmt numFmtId="172" formatCode="_(* #,##0_);_(* \(#,##0\);_(* &quot;-&quot;??_);_(@_)"/>
    <numFmt numFmtId="173" formatCode="_(&quot;$&quot;* #,##0_);_(&quot;$&quot;* \(#,##0\);_(&quot;$&quot;* &quot;-&quot;??_);_(@_)"/>
    <numFmt numFmtId="174" formatCode="0_);\(0\)"/>
    <numFmt numFmtId="175" formatCode="_(* #,##0.000_);_(* \(#,##0.000\);_(* &quot;-&quot;??_);_(@_)"/>
    <numFmt numFmtId="176" formatCode="_(* #,##0.0000_);_(* \(#,##0.0000\);_(* &quot;-&quot;??_);_(@_)"/>
    <numFmt numFmtId="177" formatCode="_(* #,##0.00_);_(* \(#,##0.00\);_(* &quot;-&quot;_);_(@_)"/>
    <numFmt numFmtId="178" formatCode="_(* #,##0.000_);_(* \(#,##0.000\);_(* &quot;-&quot;???_);_(@_)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(* #,##0.00000_);_(* \(#,##0.00000\);_(* &quot;-&quot;??_);_(@_)"/>
    <numFmt numFmtId="188" formatCode="_(* #,##0.0_);_(* \(#,##0.0\);_(* &quot;-&quot;_);_(@_)"/>
    <numFmt numFmtId="189" formatCode="0.0000000000"/>
    <numFmt numFmtId="190" formatCode="_(* #,##0.0_);_(* \(#,##0.0\);_(* &quot;-&quot;?_);_(@_)"/>
    <numFmt numFmtId="191" formatCode="_(* #,##0_);_(* \(#,##0\);_(* &quot;-&quot;?_);_(@_)"/>
    <numFmt numFmtId="192" formatCode="_(* #,##0.00_);_(* \(#,##0.00\);_(* &quot;-&quot;???_);_(@_)"/>
    <numFmt numFmtId="193" formatCode="_(* #,##0.0_);_(* \(#,##0.0\);_(* &quot;-&quot;???_);_(@_)"/>
    <numFmt numFmtId="194" formatCode="#,##0.0_);\(#,##0.0\)"/>
    <numFmt numFmtId="195" formatCode="#,##0.000_);\(#,##0.000\)"/>
    <numFmt numFmtId="196" formatCode="#,##0.0000_);\(#,##0.0000\)"/>
    <numFmt numFmtId="197" formatCode="#,##0.000"/>
    <numFmt numFmtId="198" formatCode="#,##0.0000"/>
    <numFmt numFmtId="199" formatCode="&quot;RM&quot;\ #,##0;&quot;RM&quot;\ \-#,##0"/>
    <numFmt numFmtId="200" formatCode="&quot;RM&quot;\ #,##0;[Red]&quot;RM&quot;\ \-#,##0"/>
    <numFmt numFmtId="201" formatCode="&quot;RM&quot;\ #,##0.00;&quot;RM&quot;\ \-#,##0.00"/>
    <numFmt numFmtId="202" formatCode="&quot;RM&quot;\ #,##0.00;[Red]&quot;RM&quot;\ \-#,##0.00"/>
    <numFmt numFmtId="203" formatCode="_ &quot;RM&quot;\ * #,##0_ ;_ &quot;RM&quot;\ * \-#,##0_ ;_ &quot;RM&quot;\ * &quot;-&quot;_ ;_ @_ "/>
    <numFmt numFmtId="204" formatCode="_ * #,##0_ ;_ * \-#,##0_ ;_ * &quot;-&quot;_ ;_ @_ "/>
    <numFmt numFmtId="205" formatCode="_ &quot;RM&quot;\ * #,##0.00_ ;_ &quot;RM&quot;\ * \-#,##0.00_ ;_ &quot;RM&quot;\ * &quot;-&quot;??_ ;_ @_ "/>
    <numFmt numFmtId="206" formatCode="_ * #,##0.00_ ;_ * \-#,##0.00_ ;_ * &quot;-&quot;??_ ;_ @_ "/>
    <numFmt numFmtId="207" formatCode="#,##0.0"/>
    <numFmt numFmtId="208" formatCode="0.0%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#,"/>
    <numFmt numFmtId="213" formatCode="#,###\);\(#,###,\)"/>
    <numFmt numFmtId="214" formatCode="_(* #,##0.000000_);_(* \(#,##0.000000\);_(* &quot;-&quot;??_);_(@_)"/>
    <numFmt numFmtId="215" formatCode="_(* #,##0.0000000_);_(* \(#,##0.0000000\);_(* &quot;-&quot;??_);_(@_)"/>
    <numFmt numFmtId="216" formatCode="[$-409]h:mm:ss\ AM/PM"/>
    <numFmt numFmtId="217" formatCode="[$-409]dddd\,\ mmmm\ dd\,\ yyyy"/>
  </numFmts>
  <fonts count="17">
    <font>
      <sz val="11"/>
      <name val="Garamond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2"/>
      <name val="Garamond"/>
      <family val="1"/>
    </font>
    <font>
      <b/>
      <sz val="11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  <font>
      <b/>
      <sz val="8"/>
      <name val="Garamond"/>
      <family val="1"/>
    </font>
    <font>
      <i/>
      <sz val="11"/>
      <name val="Times New Roman"/>
      <family val="1"/>
    </font>
    <font>
      <b/>
      <sz val="9"/>
      <name val="Garamond"/>
      <family val="1"/>
    </font>
    <font>
      <sz val="10"/>
      <name val="Garamond"/>
      <family val="1"/>
    </font>
    <font>
      <b/>
      <u val="single"/>
      <sz val="11"/>
      <name val="Garamond"/>
      <family val="1"/>
    </font>
    <font>
      <b/>
      <u val="single"/>
      <sz val="12"/>
      <name val="Garamond"/>
      <family val="1"/>
    </font>
    <font>
      <i/>
      <u val="single"/>
      <sz val="12"/>
      <name val="Garamond"/>
      <family val="1"/>
    </font>
    <font>
      <sz val="12"/>
      <name val="Garamond"/>
      <family val="1"/>
    </font>
    <font>
      <i/>
      <sz val="12"/>
      <name val="Garamond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172" fontId="4" fillId="0" borderId="0" xfId="15" applyNumberFormat="1" applyFont="1" applyAlignment="1">
      <alignment horizontal="right"/>
    </xf>
    <xf numFmtId="43" fontId="4" fillId="0" borderId="0" xfId="15" applyFont="1" applyAlignment="1">
      <alignment/>
    </xf>
    <xf numFmtId="172" fontId="4" fillId="0" borderId="0" xfId="15" applyNumberFormat="1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172" fontId="4" fillId="0" borderId="1" xfId="15" applyNumberFormat="1" applyFont="1" applyBorder="1" applyAlignment="1">
      <alignment horizontal="right"/>
    </xf>
    <xf numFmtId="43" fontId="4" fillId="0" borderId="1" xfId="15" applyFont="1" applyBorder="1" applyAlignment="1">
      <alignment/>
    </xf>
    <xf numFmtId="172" fontId="4" fillId="0" borderId="1" xfId="15" applyNumberFormat="1" applyFont="1" applyBorder="1" applyAlignment="1">
      <alignment/>
    </xf>
    <xf numFmtId="0" fontId="7" fillId="0" borderId="0" xfId="0" applyFont="1" applyAlignment="1">
      <alignment/>
    </xf>
    <xf numFmtId="172" fontId="7" fillId="0" borderId="0" xfId="15" applyNumberFormat="1" applyFont="1" applyAlignment="1">
      <alignment horizontal="right"/>
    </xf>
    <xf numFmtId="43" fontId="7" fillId="0" borderId="0" xfId="15" applyFont="1" applyAlignment="1">
      <alignment/>
    </xf>
    <xf numFmtId="172" fontId="7" fillId="0" borderId="0" xfId="15" applyNumberFormat="1" applyFont="1" applyAlignment="1">
      <alignment/>
    </xf>
    <xf numFmtId="43" fontId="7" fillId="0" borderId="0" xfId="15" applyFont="1" applyAlignment="1">
      <alignment vertical="center"/>
    </xf>
    <xf numFmtId="172" fontId="8" fillId="0" borderId="0" xfId="15" applyNumberFormat="1" applyFont="1" applyBorder="1" applyAlignment="1">
      <alignment horizontal="center" vertical="center" wrapText="1"/>
    </xf>
    <xf numFmtId="43" fontId="8" fillId="0" borderId="0" xfId="15" applyFont="1" applyBorder="1" applyAlignment="1">
      <alignment horizontal="center" vertical="center" wrapText="1"/>
    </xf>
    <xf numFmtId="43" fontId="7" fillId="0" borderId="0" xfId="15" applyFont="1" applyBorder="1" applyAlignment="1">
      <alignment horizontal="center" vertical="center"/>
    </xf>
    <xf numFmtId="172" fontId="5" fillId="0" borderId="0" xfId="15" applyNumberFormat="1" applyFont="1" applyBorder="1" applyAlignment="1">
      <alignment horizontal="center"/>
    </xf>
    <xf numFmtId="43" fontId="7" fillId="0" borderId="0" xfId="15" applyFont="1" applyBorder="1" applyAlignment="1">
      <alignment horizontal="center"/>
    </xf>
    <xf numFmtId="172" fontId="5" fillId="0" borderId="2" xfId="15" applyNumberFormat="1" applyFont="1" applyBorder="1" applyAlignment="1">
      <alignment horizontal="center"/>
    </xf>
    <xf numFmtId="0" fontId="5" fillId="0" borderId="0" xfId="0" applyFont="1" applyAlignment="1">
      <alignment/>
    </xf>
    <xf numFmtId="172" fontId="5" fillId="0" borderId="0" xfId="15" applyNumberFormat="1" applyFont="1" applyBorder="1" applyAlignment="1">
      <alignment horizontal="right"/>
    </xf>
    <xf numFmtId="172" fontId="5" fillId="0" borderId="0" xfId="15" applyNumberFormat="1" applyFont="1" applyAlignment="1">
      <alignment/>
    </xf>
    <xf numFmtId="172" fontId="5" fillId="0" borderId="0" xfId="15" applyNumberFormat="1" applyFont="1" applyBorder="1" applyAlignment="1">
      <alignment/>
    </xf>
    <xf numFmtId="172" fontId="5" fillId="0" borderId="0" xfId="15" applyNumberFormat="1" applyFont="1" applyAlignment="1">
      <alignment horizontal="right"/>
    </xf>
    <xf numFmtId="172" fontId="5" fillId="0" borderId="2" xfId="15" applyNumberFormat="1" applyFont="1" applyBorder="1" applyAlignment="1">
      <alignment horizontal="right"/>
    </xf>
    <xf numFmtId="172" fontId="5" fillId="0" borderId="2" xfId="15" applyNumberFormat="1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172" fontId="5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 wrapText="1"/>
    </xf>
    <xf numFmtId="172" fontId="5" fillId="0" borderId="3" xfId="15" applyNumberFormat="1" applyFont="1" applyBorder="1" applyAlignment="1">
      <alignment horizontal="right"/>
    </xf>
    <xf numFmtId="172" fontId="5" fillId="0" borderId="3" xfId="15" applyNumberFormat="1" applyFont="1" applyBorder="1" applyAlignment="1">
      <alignment/>
    </xf>
    <xf numFmtId="172" fontId="5" fillId="0" borderId="4" xfId="15" applyNumberFormat="1" applyFont="1" applyBorder="1" applyAlignment="1">
      <alignment horizontal="right"/>
    </xf>
    <xf numFmtId="172" fontId="5" fillId="0" borderId="4" xfId="15" applyNumberFormat="1" applyFont="1" applyBorder="1" applyAlignment="1">
      <alignment/>
    </xf>
    <xf numFmtId="43" fontId="5" fillId="0" borderId="0" xfId="15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43" fontId="5" fillId="0" borderId="0" xfId="15" applyFont="1" applyAlignment="1">
      <alignment/>
    </xf>
    <xf numFmtId="172" fontId="10" fillId="0" borderId="0" xfId="15" applyNumberFormat="1" applyFont="1" applyAlignment="1">
      <alignment horizontal="center" vertical="center" wrapText="1"/>
    </xf>
    <xf numFmtId="43" fontId="10" fillId="0" borderId="0" xfId="15" applyFont="1" applyAlignment="1">
      <alignment horizontal="center" vertical="center" wrapText="1"/>
    </xf>
    <xf numFmtId="43" fontId="5" fillId="0" borderId="2" xfId="15" applyFont="1" applyBorder="1" applyAlignment="1">
      <alignment horizontal="center"/>
    </xf>
    <xf numFmtId="43" fontId="5" fillId="0" borderId="0" xfId="15" applyFont="1" applyBorder="1" applyAlignment="1">
      <alignment horizontal="center"/>
    </xf>
    <xf numFmtId="172" fontId="5" fillId="0" borderId="5" xfId="15" applyNumberFormat="1" applyFont="1" applyBorder="1" applyAlignment="1">
      <alignment horizontal="right"/>
    </xf>
    <xf numFmtId="43" fontId="5" fillId="0" borderId="5" xfId="15" applyFont="1" applyBorder="1" applyAlignment="1">
      <alignment/>
    </xf>
    <xf numFmtId="172" fontId="5" fillId="0" borderId="6" xfId="15" applyNumberFormat="1" applyFont="1" applyBorder="1" applyAlignment="1">
      <alignment horizontal="right"/>
    </xf>
    <xf numFmtId="172" fontId="5" fillId="0" borderId="6" xfId="15" applyNumberFormat="1" applyFont="1" applyBorder="1" applyAlignment="1">
      <alignment horizontal="center"/>
    </xf>
    <xf numFmtId="172" fontId="5" fillId="0" borderId="7" xfId="15" applyNumberFormat="1" applyFont="1" applyBorder="1" applyAlignment="1">
      <alignment horizontal="right"/>
    </xf>
    <xf numFmtId="172" fontId="5" fillId="0" borderId="7" xfId="15" applyNumberFormat="1" applyFont="1" applyBorder="1" applyAlignment="1">
      <alignment horizontal="center"/>
    </xf>
    <xf numFmtId="172" fontId="5" fillId="0" borderId="6" xfId="15" applyNumberFormat="1" applyFont="1" applyBorder="1" applyAlignment="1">
      <alignment/>
    </xf>
    <xf numFmtId="172" fontId="5" fillId="0" borderId="8" xfId="15" applyNumberFormat="1" applyFont="1" applyBorder="1" applyAlignment="1">
      <alignment horizontal="right"/>
    </xf>
    <xf numFmtId="43" fontId="5" fillId="0" borderId="0" xfId="15" applyNumberFormat="1" applyFont="1" applyAlignment="1">
      <alignment horizontal="right"/>
    </xf>
    <xf numFmtId="172" fontId="0" fillId="0" borderId="0" xfId="15" applyNumberFormat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5" fillId="0" borderId="0" xfId="21" applyFont="1" applyFill="1">
      <alignment/>
      <protection/>
    </xf>
    <xf numFmtId="0" fontId="0" fillId="0" borderId="0" xfId="21" applyFont="1" applyFill="1">
      <alignment/>
      <protection/>
    </xf>
    <xf numFmtId="172" fontId="0" fillId="0" borderId="0" xfId="15" applyNumberFormat="1" applyFont="1" applyFill="1" applyAlignment="1">
      <alignment/>
    </xf>
    <xf numFmtId="0" fontId="11" fillId="0" borderId="0" xfId="21" applyFont="1" applyFill="1">
      <alignment/>
      <protection/>
    </xf>
    <xf numFmtId="0" fontId="6" fillId="0" borderId="0" xfId="0" applyFont="1" applyFill="1" applyAlignment="1">
      <alignment/>
    </xf>
    <xf numFmtId="0" fontId="5" fillId="0" borderId="1" xfId="21" applyFont="1" applyFill="1" applyBorder="1">
      <alignment/>
      <protection/>
    </xf>
    <xf numFmtId="0" fontId="0" fillId="0" borderId="1" xfId="21" applyFont="1" applyFill="1" applyBorder="1">
      <alignment/>
      <protection/>
    </xf>
    <xf numFmtId="172" fontId="0" fillId="0" borderId="1" xfId="15" applyNumberFormat="1" applyFont="1" applyFill="1" applyBorder="1" applyAlignment="1">
      <alignment/>
    </xf>
    <xf numFmtId="0" fontId="11" fillId="0" borderId="1" xfId="21" applyFont="1" applyFill="1" applyBorder="1">
      <alignment/>
      <protection/>
    </xf>
    <xf numFmtId="0" fontId="0" fillId="0" borderId="0" xfId="21" applyFont="1" applyFill="1" applyBorder="1">
      <alignment/>
      <protection/>
    </xf>
    <xf numFmtId="172" fontId="0" fillId="0" borderId="0" xfId="15" applyNumberFormat="1" applyFont="1" applyFill="1" applyBorder="1" applyAlignment="1">
      <alignment/>
    </xf>
    <xf numFmtId="0" fontId="5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12" fillId="0" borderId="0" xfId="21" applyFont="1" applyFill="1">
      <alignment/>
      <protection/>
    </xf>
    <xf numFmtId="172" fontId="5" fillId="0" borderId="0" xfId="15" applyNumberFormat="1" applyFont="1" applyFill="1" applyAlignment="1">
      <alignment horizontal="center"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Alignment="1">
      <alignment horizontal="center"/>
      <protection/>
    </xf>
    <xf numFmtId="0" fontId="7" fillId="0" borderId="0" xfId="21" applyFont="1" applyFill="1" applyBorder="1">
      <alignment/>
      <protection/>
    </xf>
    <xf numFmtId="172" fontId="5" fillId="0" borderId="0" xfId="15" applyNumberFormat="1" applyFont="1" applyFill="1" applyBorder="1" applyAlignment="1">
      <alignment horizontal="center"/>
    </xf>
    <xf numFmtId="172" fontId="5" fillId="0" borderId="2" xfId="15" applyNumberFormat="1" applyFont="1" applyFill="1" applyBorder="1" applyAlignment="1">
      <alignment horizontal="center"/>
    </xf>
    <xf numFmtId="0" fontId="13" fillId="0" borderId="0" xfId="21" applyFont="1" applyFill="1">
      <alignment/>
      <protection/>
    </xf>
    <xf numFmtId="0" fontId="4" fillId="0" borderId="0" xfId="21" applyFont="1" applyFill="1" applyBorder="1" applyAlignment="1">
      <alignment/>
      <protection/>
    </xf>
    <xf numFmtId="172" fontId="5" fillId="0" borderId="0" xfId="15" applyNumberFormat="1" applyFont="1" applyFill="1" applyBorder="1" applyAlignment="1">
      <alignment/>
    </xf>
    <xf numFmtId="0" fontId="7" fillId="0" borderId="0" xfId="21" applyFont="1" applyFill="1">
      <alignment/>
      <protection/>
    </xf>
    <xf numFmtId="172" fontId="5" fillId="0" borderId="0" xfId="15" applyNumberFormat="1" applyFont="1" applyFill="1" applyBorder="1" applyAlignment="1">
      <alignment/>
    </xf>
    <xf numFmtId="0" fontId="4" fillId="0" borderId="0" xfId="21" applyFont="1" applyFill="1" applyBorder="1">
      <alignment/>
      <protection/>
    </xf>
    <xf numFmtId="172" fontId="5" fillId="0" borderId="0" xfId="15" applyNumberFormat="1" applyFont="1" applyFill="1" applyBorder="1" applyAlignment="1">
      <alignment horizontal="right"/>
    </xf>
    <xf numFmtId="172" fontId="7" fillId="0" borderId="0" xfId="21" applyNumberFormat="1" applyFont="1" applyFill="1">
      <alignment/>
      <protection/>
    </xf>
    <xf numFmtId="172" fontId="5" fillId="0" borderId="8" xfId="15" applyNumberFormat="1" applyFont="1" applyFill="1" applyBorder="1" applyAlignment="1">
      <alignment/>
    </xf>
    <xf numFmtId="172" fontId="0" fillId="0" borderId="0" xfId="15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172" fontId="5" fillId="0" borderId="0" xfId="0" applyNumberFormat="1" applyFont="1" applyFill="1" applyAlignment="1">
      <alignment/>
    </xf>
    <xf numFmtId="172" fontId="11" fillId="0" borderId="0" xfId="21" applyNumberFormat="1" applyFont="1" applyFill="1" applyAlignment="1">
      <alignment/>
      <protection/>
    </xf>
    <xf numFmtId="0" fontId="11" fillId="0" borderId="0" xfId="21" applyFont="1" applyFill="1" applyAlignment="1">
      <alignment/>
      <protection/>
    </xf>
    <xf numFmtId="0" fontId="15" fillId="0" borderId="0" xfId="21" applyFont="1" applyFill="1">
      <alignment/>
      <protection/>
    </xf>
    <xf numFmtId="172" fontId="11" fillId="0" borderId="0" xfId="15" applyNumberFormat="1" applyFont="1" applyFill="1" applyAlignment="1">
      <alignment/>
    </xf>
    <xf numFmtId="0" fontId="13" fillId="0" borderId="0" xfId="21" applyFont="1" applyFill="1" applyAlignment="1">
      <alignment horizontal="right"/>
      <protection/>
    </xf>
    <xf numFmtId="0" fontId="4" fillId="0" borderId="0" xfId="21" applyFont="1" applyFill="1">
      <alignment/>
      <protection/>
    </xf>
    <xf numFmtId="172" fontId="15" fillId="0" borderId="0" xfId="15" applyNumberFormat="1" applyFont="1" applyFill="1" applyAlignment="1">
      <alignment horizontal="right"/>
    </xf>
    <xf numFmtId="43" fontId="15" fillId="0" borderId="0" xfId="15" applyFont="1" applyFill="1" applyAlignment="1">
      <alignment horizontal="right"/>
    </xf>
    <xf numFmtId="172" fontId="15" fillId="0" borderId="0" xfId="15" applyNumberFormat="1" applyFont="1" applyFill="1" applyAlignment="1">
      <alignment/>
    </xf>
    <xf numFmtId="43" fontId="15" fillId="0" borderId="0" xfId="15" applyFont="1" applyFill="1" applyAlignment="1">
      <alignment/>
    </xf>
    <xf numFmtId="171" fontId="15" fillId="0" borderId="0" xfId="15" applyNumberFormat="1" applyFont="1" applyFill="1" applyAlignment="1">
      <alignment/>
    </xf>
    <xf numFmtId="43" fontId="15" fillId="0" borderId="0" xfId="21" applyNumberFormat="1" applyFont="1" applyFill="1">
      <alignment/>
      <protection/>
    </xf>
    <xf numFmtId="186" fontId="15" fillId="0" borderId="0" xfId="21" applyNumberFormat="1" applyFont="1" applyFill="1">
      <alignment/>
      <protection/>
    </xf>
    <xf numFmtId="186" fontId="15" fillId="0" borderId="0" xfId="15" applyNumberFormat="1" applyFont="1" applyFill="1" applyAlignment="1">
      <alignment/>
    </xf>
    <xf numFmtId="171" fontId="11" fillId="0" borderId="0" xfId="21" applyNumberFormat="1" applyFont="1" applyFill="1">
      <alignment/>
      <protection/>
    </xf>
    <xf numFmtId="2" fontId="15" fillId="0" borderId="0" xfId="21" applyNumberFormat="1" applyFont="1" applyFill="1">
      <alignment/>
      <protection/>
    </xf>
    <xf numFmtId="172" fontId="4" fillId="0" borderId="0" xfId="15" applyNumberFormat="1" applyFont="1" applyFill="1" applyAlignment="1">
      <alignment/>
    </xf>
    <xf numFmtId="172" fontId="4" fillId="0" borderId="0" xfId="15" applyNumberFormat="1" applyFont="1" applyFill="1" applyBorder="1" applyAlignment="1">
      <alignment/>
    </xf>
    <xf numFmtId="172" fontId="4" fillId="0" borderId="2" xfId="15" applyNumberFormat="1" applyFont="1" applyFill="1" applyBorder="1" applyAlignment="1">
      <alignment/>
    </xf>
    <xf numFmtId="172" fontId="4" fillId="0" borderId="9" xfId="15" applyNumberFormat="1" applyFont="1" applyFill="1" applyBorder="1" applyAlignment="1">
      <alignment/>
    </xf>
    <xf numFmtId="172" fontId="4" fillId="0" borderId="9" xfId="15" applyNumberFormat="1" applyFont="1" applyFill="1" applyBorder="1" applyAlignment="1">
      <alignment horizontal="center"/>
    </xf>
    <xf numFmtId="172" fontId="11" fillId="0" borderId="0" xfId="21" applyNumberFormat="1" applyFont="1" applyFill="1">
      <alignment/>
      <protection/>
    </xf>
    <xf numFmtId="172" fontId="4" fillId="0" borderId="2" xfId="15" applyNumberFormat="1" applyFont="1" applyFill="1" applyBorder="1" applyAlignment="1">
      <alignment horizontal="center"/>
    </xf>
    <xf numFmtId="172" fontId="4" fillId="0" borderId="0" xfId="15" applyNumberFormat="1" applyFont="1" applyFill="1" applyBorder="1" applyAlignment="1">
      <alignment horizontal="center"/>
    </xf>
    <xf numFmtId="172" fontId="4" fillId="0" borderId="8" xfId="15" applyNumberFormat="1" applyFont="1" applyFill="1" applyBorder="1" applyAlignment="1">
      <alignment/>
    </xf>
    <xf numFmtId="0" fontId="16" fillId="0" borderId="0" xfId="21" applyFont="1" applyFill="1">
      <alignment/>
      <protection/>
    </xf>
    <xf numFmtId="43" fontId="4" fillId="0" borderId="0" xfId="15" applyFont="1" applyFill="1" applyAlignment="1">
      <alignment horizontal="right"/>
    </xf>
    <xf numFmtId="172" fontId="4" fillId="0" borderId="0" xfId="15" applyNumberFormat="1" applyFont="1" applyFill="1" applyAlignment="1">
      <alignment horizontal="right"/>
    </xf>
    <xf numFmtId="43" fontId="5" fillId="0" borderId="2" xfId="15" applyNumberFormat="1" applyFont="1" applyBorder="1" applyAlignment="1">
      <alignment horizontal="center"/>
    </xf>
    <xf numFmtId="43" fontId="5" fillId="0" borderId="4" xfId="15" applyNumberFormat="1" applyFont="1" applyBorder="1" applyAlignment="1">
      <alignment horizontal="right"/>
    </xf>
    <xf numFmtId="43" fontId="7" fillId="0" borderId="0" xfId="0" applyNumberFormat="1" applyFont="1" applyAlignment="1">
      <alignment/>
    </xf>
    <xf numFmtId="43" fontId="5" fillId="0" borderId="0" xfId="15" applyFont="1" applyBorder="1" applyAlignment="1">
      <alignment horizontal="right"/>
    </xf>
    <xf numFmtId="172" fontId="4" fillId="0" borderId="0" xfId="21" applyNumberFormat="1" applyFont="1" applyFill="1">
      <alignment/>
      <protection/>
    </xf>
    <xf numFmtId="172" fontId="7" fillId="0" borderId="10" xfId="15" applyNumberFormat="1" applyFont="1" applyBorder="1" applyAlignment="1">
      <alignment horizontal="center" vertical="center"/>
    </xf>
    <xf numFmtId="172" fontId="7" fillId="0" borderId="9" xfId="15" applyNumberFormat="1" applyFont="1" applyBorder="1" applyAlignment="1">
      <alignment horizontal="center" vertical="center"/>
    </xf>
    <xf numFmtId="172" fontId="7" fillId="0" borderId="11" xfId="15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0" fontId="16" fillId="0" borderId="0" xfId="21" applyFont="1" applyFill="1" applyAlignment="1">
      <alignment horizontal="left"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HGroup Qty Report 09'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hare%20Financ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re Financ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269"/>
  <sheetViews>
    <sheetView tabSelected="1" view="pageBreakPreview" zoomScale="98" zoomScaleSheetLayoutView="98" workbookViewId="0" topLeftCell="A27">
      <selection activeCell="K16" sqref="K16"/>
    </sheetView>
  </sheetViews>
  <sheetFormatPr defaultColWidth="9.140625" defaultRowHeight="15"/>
  <cols>
    <col min="1" max="1" width="4.00390625" style="1" customWidth="1"/>
    <col min="2" max="3" width="3.7109375" style="1" customWidth="1"/>
    <col min="4" max="4" width="23.00390625" style="1" customWidth="1"/>
    <col min="5" max="5" width="13.28125" style="2" customWidth="1"/>
    <col min="6" max="6" width="2.7109375" style="2" customWidth="1"/>
    <col min="7" max="7" width="15.00390625" style="3" customWidth="1"/>
    <col min="8" max="8" width="2.7109375" style="3" customWidth="1"/>
    <col min="9" max="9" width="12.8515625" style="4" customWidth="1"/>
    <col min="10" max="10" width="2.7109375" style="4" customWidth="1"/>
    <col min="11" max="11" width="15.421875" style="3" customWidth="1"/>
    <col min="12" max="16384" width="9.140625" style="1" customWidth="1"/>
  </cols>
  <sheetData>
    <row r="3" ht="5.25" customHeight="1"/>
    <row r="4" spans="1:3" ht="18" customHeight="1">
      <c r="A4" s="5" t="s">
        <v>0</v>
      </c>
      <c r="B4" s="5"/>
      <c r="C4" s="5"/>
    </row>
    <row r="5" spans="1:11" ht="5.25" customHeight="1" thickBot="1">
      <c r="A5" s="6"/>
      <c r="B5" s="6"/>
      <c r="C5" s="6"/>
      <c r="D5" s="6"/>
      <c r="E5" s="7"/>
      <c r="F5" s="7"/>
      <c r="G5" s="8"/>
      <c r="H5" s="8"/>
      <c r="I5" s="9"/>
      <c r="J5" s="9"/>
      <c r="K5" s="8"/>
    </row>
    <row r="6" ht="7.5" customHeight="1"/>
    <row r="7" ht="15.75">
      <c r="A7" s="1" t="s">
        <v>1</v>
      </c>
    </row>
    <row r="8" ht="15.75">
      <c r="A8" s="1" t="s">
        <v>110</v>
      </c>
    </row>
    <row r="10" spans="5:11" s="10" customFormat="1" ht="12.75">
      <c r="E10" s="11"/>
      <c r="F10" s="11"/>
      <c r="G10" s="12"/>
      <c r="H10" s="12"/>
      <c r="I10" s="13"/>
      <c r="J10" s="13"/>
      <c r="K10" s="12"/>
    </row>
    <row r="11" spans="5:11" s="10" customFormat="1" ht="15.75" customHeight="1">
      <c r="E11" s="125" t="s">
        <v>2</v>
      </c>
      <c r="F11" s="126"/>
      <c r="G11" s="127"/>
      <c r="H11" s="14"/>
      <c r="I11" s="125" t="s">
        <v>3</v>
      </c>
      <c r="J11" s="126"/>
      <c r="K11" s="127"/>
    </row>
    <row r="12" spans="5:11" s="10" customFormat="1" ht="45" customHeight="1">
      <c r="E12" s="15" t="s">
        <v>4</v>
      </c>
      <c r="F12" s="15"/>
      <c r="G12" s="16" t="s">
        <v>5</v>
      </c>
      <c r="H12" s="17"/>
      <c r="I12" s="15" t="s">
        <v>6</v>
      </c>
      <c r="J12" s="15"/>
      <c r="K12" s="16" t="s">
        <v>7</v>
      </c>
    </row>
    <row r="13" spans="5:11" s="10" customFormat="1" ht="15">
      <c r="E13" s="18" t="s">
        <v>111</v>
      </c>
      <c r="F13" s="18"/>
      <c r="G13" s="18" t="s">
        <v>116</v>
      </c>
      <c r="H13" s="19"/>
      <c r="I13" s="18" t="str">
        <f>+E13</f>
        <v>31.03.2005</v>
      </c>
      <c r="J13" s="18"/>
      <c r="K13" s="18" t="str">
        <f>+G13</f>
        <v>31.03.2004</v>
      </c>
    </row>
    <row r="14" spans="5:11" s="10" customFormat="1" ht="15">
      <c r="E14" s="20" t="s">
        <v>8</v>
      </c>
      <c r="F14" s="18"/>
      <c r="G14" s="20" t="s">
        <v>8</v>
      </c>
      <c r="H14" s="19"/>
      <c r="I14" s="20" t="s">
        <v>8</v>
      </c>
      <c r="J14" s="18"/>
      <c r="K14" s="20" t="s">
        <v>8</v>
      </c>
    </row>
    <row r="15" spans="5:11" s="10" customFormat="1" ht="12.75">
      <c r="E15" s="11"/>
      <c r="F15" s="11"/>
      <c r="G15" s="11"/>
      <c r="H15" s="12"/>
      <c r="I15" s="11"/>
      <c r="J15" s="13"/>
      <c r="K15" s="11"/>
    </row>
    <row r="16" spans="1:11" s="10" customFormat="1" ht="15">
      <c r="A16" s="21" t="s">
        <v>9</v>
      </c>
      <c r="E16" s="22">
        <v>81350</v>
      </c>
      <c r="F16" s="22"/>
      <c r="G16" s="18">
        <v>32888</v>
      </c>
      <c r="H16" s="23"/>
      <c r="I16" s="24">
        <v>170561</v>
      </c>
      <c r="J16" s="24"/>
      <c r="K16" s="18">
        <v>117051</v>
      </c>
    </row>
    <row r="17" spans="1:11" s="10" customFormat="1" ht="15">
      <c r="A17" s="21"/>
      <c r="E17" s="22"/>
      <c r="F17" s="22"/>
      <c r="G17" s="22"/>
      <c r="H17" s="22"/>
      <c r="I17" s="22"/>
      <c r="J17" s="22"/>
      <c r="K17" s="22"/>
    </row>
    <row r="18" spans="1:12" s="10" customFormat="1" ht="15">
      <c r="A18" s="21" t="s">
        <v>10</v>
      </c>
      <c r="E18" s="22">
        <v>-72460</v>
      </c>
      <c r="F18" s="22"/>
      <c r="G18" s="18">
        <v>-28817</v>
      </c>
      <c r="H18" s="23"/>
      <c r="I18" s="24">
        <v>-148283</v>
      </c>
      <c r="J18" s="22"/>
      <c r="K18" s="18">
        <v>-103275</v>
      </c>
      <c r="L18" s="12"/>
    </row>
    <row r="19" spans="1:11" s="10" customFormat="1" ht="15">
      <c r="A19" s="21"/>
      <c r="E19" s="123"/>
      <c r="F19" s="22"/>
      <c r="G19" s="123"/>
      <c r="H19" s="23"/>
      <c r="I19" s="123"/>
      <c r="J19" s="22"/>
      <c r="K19" s="123"/>
    </row>
    <row r="20" spans="1:11" s="10" customFormat="1" ht="15">
      <c r="A20" s="21" t="s">
        <v>11</v>
      </c>
      <c r="E20" s="22">
        <v>-277</v>
      </c>
      <c r="F20" s="22"/>
      <c r="G20" s="18">
        <v>-382</v>
      </c>
      <c r="H20" s="23"/>
      <c r="I20" s="24">
        <v>-2255</v>
      </c>
      <c r="J20" s="22"/>
      <c r="K20" s="18">
        <v>-2124</v>
      </c>
    </row>
    <row r="21" spans="1:11" s="10" customFormat="1" ht="15">
      <c r="A21" s="21"/>
      <c r="B21" s="21"/>
      <c r="E21" s="25"/>
      <c r="F21" s="22"/>
      <c r="G21" s="25"/>
      <c r="H21" s="25"/>
      <c r="I21" s="25"/>
      <c r="J21" s="22"/>
      <c r="K21" s="25"/>
    </row>
    <row r="22" spans="1:11" s="10" customFormat="1" ht="15">
      <c r="A22" s="21" t="s">
        <v>12</v>
      </c>
      <c r="E22" s="22">
        <v>-2035</v>
      </c>
      <c r="F22" s="22"/>
      <c r="G22" s="25">
        <v>-1937</v>
      </c>
      <c r="H22" s="25"/>
      <c r="I22" s="24">
        <v>-6305</v>
      </c>
      <c r="J22" s="22"/>
      <c r="K22" s="18">
        <v>-4216</v>
      </c>
    </row>
    <row r="23" spans="1:11" s="10" customFormat="1" ht="15">
      <c r="A23" s="21"/>
      <c r="B23" s="21"/>
      <c r="E23" s="25"/>
      <c r="F23" s="22"/>
      <c r="G23" s="23"/>
      <c r="H23" s="23"/>
      <c r="I23" s="23"/>
      <c r="J23" s="22"/>
      <c r="K23" s="23"/>
    </row>
    <row r="24" spans="1:11" s="10" customFormat="1" ht="15">
      <c r="A24" s="21" t="s">
        <v>13</v>
      </c>
      <c r="E24" s="22">
        <v>399</v>
      </c>
      <c r="F24" s="22"/>
      <c r="G24" s="18">
        <v>475</v>
      </c>
      <c r="H24" s="22"/>
      <c r="I24" s="24">
        <v>1510</v>
      </c>
      <c r="J24" s="22"/>
      <c r="K24" s="18">
        <v>1481</v>
      </c>
    </row>
    <row r="25" spans="1:11" s="10" customFormat="1" ht="15">
      <c r="A25" s="21"/>
      <c r="E25" s="26"/>
      <c r="F25" s="22"/>
      <c r="G25" s="26"/>
      <c r="H25" s="22"/>
      <c r="I25" s="26"/>
      <c r="J25" s="22"/>
      <c r="K25" s="26"/>
    </row>
    <row r="26" spans="1:11" s="10" customFormat="1" ht="15">
      <c r="A26" s="21"/>
      <c r="B26" s="21"/>
      <c r="E26" s="25"/>
      <c r="F26" s="22"/>
      <c r="G26" s="23"/>
      <c r="H26" s="23"/>
      <c r="I26" s="23"/>
      <c r="J26" s="22"/>
      <c r="K26" s="23"/>
    </row>
    <row r="27" spans="1:11" s="10" customFormat="1" ht="15" customHeight="1">
      <c r="A27" s="28" t="s">
        <v>14</v>
      </c>
      <c r="B27" s="29"/>
      <c r="E27" s="25">
        <f>SUM(E16:E25)</f>
        <v>6977</v>
      </c>
      <c r="F27" s="22"/>
      <c r="G27" s="25">
        <f>SUM(G16:G25)</f>
        <v>2227</v>
      </c>
      <c r="H27" s="23"/>
      <c r="I27" s="25">
        <f>SUM(I16:I25)</f>
        <v>15228</v>
      </c>
      <c r="J27" s="22"/>
      <c r="K27" s="25">
        <f>SUM(K16:K25)</f>
        <v>8917</v>
      </c>
    </row>
    <row r="28" spans="1:11" s="10" customFormat="1" ht="15">
      <c r="A28" s="21"/>
      <c r="B28" s="21"/>
      <c r="E28" s="25"/>
      <c r="F28" s="22"/>
      <c r="G28" s="23"/>
      <c r="H28" s="23"/>
      <c r="I28" s="23"/>
      <c r="J28" s="22"/>
      <c r="K28" s="23"/>
    </row>
    <row r="29" spans="1:11" s="10" customFormat="1" ht="15">
      <c r="A29" s="21" t="s">
        <v>15</v>
      </c>
      <c r="E29" s="22">
        <v>0</v>
      </c>
      <c r="F29" s="22"/>
      <c r="G29" s="30">
        <v>0</v>
      </c>
      <c r="H29" s="23"/>
      <c r="I29" s="24">
        <v>1</v>
      </c>
      <c r="J29" s="22"/>
      <c r="K29" s="18">
        <v>1</v>
      </c>
    </row>
    <row r="30" spans="1:11" s="10" customFormat="1" ht="15">
      <c r="A30" s="21"/>
      <c r="B30" s="21"/>
      <c r="E30" s="25"/>
      <c r="F30" s="22"/>
      <c r="G30" s="23"/>
      <c r="H30" s="23"/>
      <c r="I30" s="23"/>
      <c r="J30" s="22"/>
      <c r="K30" s="23"/>
    </row>
    <row r="31" spans="1:11" s="10" customFormat="1" ht="15">
      <c r="A31" s="21" t="s">
        <v>16</v>
      </c>
      <c r="E31" s="22">
        <v>-1108</v>
      </c>
      <c r="F31" s="22"/>
      <c r="G31" s="30">
        <v>-776</v>
      </c>
      <c r="H31" s="23"/>
      <c r="I31" s="24">
        <v>-2595</v>
      </c>
      <c r="J31" s="22"/>
      <c r="K31" s="18">
        <v>-2072</v>
      </c>
    </row>
    <row r="32" spans="1:11" s="10" customFormat="1" ht="15">
      <c r="A32" s="21"/>
      <c r="E32" s="26"/>
      <c r="F32" s="22"/>
      <c r="G32" s="27"/>
      <c r="H32" s="23"/>
      <c r="I32" s="27"/>
      <c r="J32" s="22"/>
      <c r="K32" s="27"/>
    </row>
    <row r="33" spans="1:11" s="10" customFormat="1" ht="15">
      <c r="A33" s="21"/>
      <c r="B33" s="21"/>
      <c r="E33" s="25"/>
      <c r="F33" s="22"/>
      <c r="G33" s="23"/>
      <c r="H33" s="23"/>
      <c r="I33" s="23"/>
      <c r="J33" s="22"/>
      <c r="K33" s="23"/>
    </row>
    <row r="34" spans="1:11" s="10" customFormat="1" ht="15" customHeight="1">
      <c r="A34" s="28" t="s">
        <v>17</v>
      </c>
      <c r="B34" s="29"/>
      <c r="E34" s="25">
        <f>SUM(E27:E31)</f>
        <v>5869</v>
      </c>
      <c r="F34" s="22"/>
      <c r="G34" s="25">
        <f>SUM(G27:G31)</f>
        <v>1451</v>
      </c>
      <c r="H34" s="23"/>
      <c r="I34" s="25">
        <f>SUM(I27:I31)</f>
        <v>12634</v>
      </c>
      <c r="J34" s="22"/>
      <c r="K34" s="25">
        <f>SUM(K27:K31)</f>
        <v>6846</v>
      </c>
    </row>
    <row r="35" spans="1:11" s="10" customFormat="1" ht="15">
      <c r="A35" s="31"/>
      <c r="B35" s="21"/>
      <c r="E35" s="25"/>
      <c r="F35" s="22"/>
      <c r="G35" s="23"/>
      <c r="H35" s="23"/>
      <c r="I35" s="23"/>
      <c r="J35" s="22"/>
      <c r="K35" s="23"/>
    </row>
    <row r="36" spans="1:11" s="10" customFormat="1" ht="15" customHeight="1">
      <c r="A36" s="28" t="s">
        <v>18</v>
      </c>
      <c r="B36" s="29"/>
      <c r="E36" s="22">
        <v>-1022</v>
      </c>
      <c r="F36" s="22"/>
      <c r="G36" s="30">
        <v>-275</v>
      </c>
      <c r="H36" s="23"/>
      <c r="I36" s="24">
        <v>-2211</v>
      </c>
      <c r="J36" s="22"/>
      <c r="K36" s="18">
        <v>-1300</v>
      </c>
    </row>
    <row r="37" spans="1:11" s="10" customFormat="1" ht="15">
      <c r="A37" s="32"/>
      <c r="B37" s="33"/>
      <c r="E37" s="26"/>
      <c r="F37" s="22"/>
      <c r="G37" s="27"/>
      <c r="H37" s="23"/>
      <c r="I37" s="27"/>
      <c r="J37" s="22"/>
      <c r="K37" s="27"/>
    </row>
    <row r="38" spans="1:11" s="10" customFormat="1" ht="15">
      <c r="A38" s="31"/>
      <c r="B38" s="21"/>
      <c r="E38" s="25"/>
      <c r="F38" s="22"/>
      <c r="G38" s="23"/>
      <c r="H38" s="23"/>
      <c r="I38" s="23"/>
      <c r="J38" s="22"/>
      <c r="K38" s="23"/>
    </row>
    <row r="39" spans="1:12" s="10" customFormat="1" ht="15" customHeight="1">
      <c r="A39" s="28" t="s">
        <v>19</v>
      </c>
      <c r="B39" s="29"/>
      <c r="E39" s="25">
        <f>SUM(E34:E36)</f>
        <v>4847</v>
      </c>
      <c r="F39" s="22"/>
      <c r="G39" s="25">
        <f>SUM(G34:G36)</f>
        <v>1176</v>
      </c>
      <c r="H39" s="23"/>
      <c r="I39" s="25">
        <f>SUM(I34:I36)</f>
        <v>10423</v>
      </c>
      <c r="J39" s="22"/>
      <c r="K39" s="25">
        <f>SUM(K34:K36)</f>
        <v>5546</v>
      </c>
      <c r="L39" s="122"/>
    </row>
    <row r="40" spans="1:11" s="10" customFormat="1" ht="15">
      <c r="A40" s="21"/>
      <c r="B40" s="21"/>
      <c r="E40" s="25"/>
      <c r="F40" s="22"/>
      <c r="G40" s="23"/>
      <c r="H40" s="23"/>
      <c r="I40" s="23"/>
      <c r="J40" s="22"/>
      <c r="K40" s="23"/>
    </row>
    <row r="41" spans="1:11" s="10" customFormat="1" ht="15">
      <c r="A41" s="21" t="s">
        <v>20</v>
      </c>
      <c r="E41" s="22">
        <v>0</v>
      </c>
      <c r="F41" s="22"/>
      <c r="G41" s="30">
        <v>0</v>
      </c>
      <c r="H41" s="23"/>
      <c r="I41" s="24"/>
      <c r="J41" s="22"/>
      <c r="K41" s="30">
        <v>0</v>
      </c>
    </row>
    <row r="42" spans="1:11" s="10" customFormat="1" ht="15">
      <c r="A42" s="21"/>
      <c r="E42" s="26"/>
      <c r="F42" s="22"/>
      <c r="G42" s="27"/>
      <c r="H42" s="23"/>
      <c r="I42" s="27"/>
      <c r="J42" s="22"/>
      <c r="K42" s="27"/>
    </row>
    <row r="43" spans="1:11" s="10" customFormat="1" ht="15">
      <c r="A43" s="21"/>
      <c r="E43" s="34"/>
      <c r="F43" s="22"/>
      <c r="G43" s="35"/>
      <c r="H43" s="23"/>
      <c r="I43" s="35"/>
      <c r="J43" s="22"/>
      <c r="K43" s="35"/>
    </row>
    <row r="44" spans="1:11" s="10" customFormat="1" ht="15">
      <c r="A44" s="21" t="s">
        <v>21</v>
      </c>
      <c r="B44" s="33"/>
      <c r="E44" s="22">
        <f>SUM(E39:E41)</f>
        <v>4847</v>
      </c>
      <c r="F44" s="22"/>
      <c r="G44" s="22">
        <f>SUM(G39:G41)</f>
        <v>1176</v>
      </c>
      <c r="H44" s="23"/>
      <c r="I44" s="22">
        <f>SUM(I39:I41)</f>
        <v>10423</v>
      </c>
      <c r="J44" s="22"/>
      <c r="K44" s="22">
        <f>SUM(K39:K41)</f>
        <v>5546</v>
      </c>
    </row>
    <row r="45" spans="1:11" s="10" customFormat="1" ht="15.75" thickBot="1">
      <c r="A45" s="21"/>
      <c r="B45" s="21"/>
      <c r="E45" s="36"/>
      <c r="F45" s="22"/>
      <c r="G45" s="37"/>
      <c r="H45" s="23"/>
      <c r="I45" s="37"/>
      <c r="J45" s="22"/>
      <c r="K45" s="37"/>
    </row>
    <row r="46" spans="1:11" s="10" customFormat="1" ht="15.75" thickTop="1">
      <c r="A46" s="21"/>
      <c r="B46" s="21"/>
      <c r="E46" s="25"/>
      <c r="F46" s="22"/>
      <c r="G46" s="23"/>
      <c r="H46" s="22"/>
      <c r="I46" s="23"/>
      <c r="J46" s="22"/>
      <c r="K46" s="23"/>
    </row>
    <row r="47" spans="1:11" s="10" customFormat="1" ht="15.75" customHeight="1">
      <c r="A47" s="28" t="s">
        <v>86</v>
      </c>
      <c r="B47" s="29"/>
      <c r="E47" s="38">
        <v>3.385205451359326</v>
      </c>
      <c r="F47" s="22"/>
      <c r="G47" s="38">
        <v>1.38</v>
      </c>
      <c r="H47" s="22"/>
      <c r="I47" s="38">
        <v>9.402412267059521</v>
      </c>
      <c r="J47" s="22"/>
      <c r="K47" s="38">
        <v>6.52</v>
      </c>
    </row>
    <row r="48" spans="1:11" s="10" customFormat="1" ht="15">
      <c r="A48" s="31"/>
      <c r="B48" s="21"/>
      <c r="E48" s="34"/>
      <c r="F48" s="22"/>
      <c r="G48" s="35"/>
      <c r="H48" s="22"/>
      <c r="I48" s="35"/>
      <c r="J48" s="22"/>
      <c r="K48" s="35"/>
    </row>
    <row r="49" spans="1:11" s="10" customFormat="1" ht="15.75" customHeight="1">
      <c r="A49" s="28" t="s">
        <v>108</v>
      </c>
      <c r="B49" s="29"/>
      <c r="E49" s="120">
        <v>3.164213072923261</v>
      </c>
      <c r="F49" s="22"/>
      <c r="G49" s="120">
        <v>1.38</v>
      </c>
      <c r="H49" s="22"/>
      <c r="I49" s="120">
        <v>9.039989271166203</v>
      </c>
      <c r="J49" s="22"/>
      <c r="K49" s="120">
        <v>6.52</v>
      </c>
    </row>
    <row r="50" spans="1:11" s="10" customFormat="1" ht="15">
      <c r="A50" s="21"/>
      <c r="B50" s="21"/>
      <c r="E50" s="25"/>
      <c r="F50" s="22"/>
      <c r="G50" s="23"/>
      <c r="H50" s="22"/>
      <c r="I50" s="23"/>
      <c r="J50" s="22"/>
      <c r="K50" s="23"/>
    </row>
    <row r="51" spans="1:11" s="10" customFormat="1" ht="15">
      <c r="A51" s="21"/>
      <c r="B51" s="21"/>
      <c r="E51" s="25"/>
      <c r="F51" s="22"/>
      <c r="G51" s="23"/>
      <c r="H51" s="22"/>
      <c r="I51" s="38"/>
      <c r="J51" s="22"/>
      <c r="K51" s="23"/>
    </row>
    <row r="52" spans="1:11" s="10" customFormat="1" ht="15">
      <c r="A52" s="21"/>
      <c r="B52" s="21"/>
      <c r="E52" s="25"/>
      <c r="F52" s="22"/>
      <c r="G52" s="23"/>
      <c r="H52" s="22"/>
      <c r="I52" s="23"/>
      <c r="J52" s="22"/>
      <c r="K52" s="23"/>
    </row>
    <row r="53" spans="1:11" s="10" customFormat="1" ht="15">
      <c r="A53" s="21"/>
      <c r="B53" s="21"/>
      <c r="E53" s="25"/>
      <c r="F53" s="22"/>
      <c r="G53" s="23"/>
      <c r="H53" s="22"/>
      <c r="I53" s="23"/>
      <c r="J53" s="22"/>
      <c r="K53" s="23"/>
    </row>
    <row r="54" spans="1:11" s="10" customFormat="1" ht="15">
      <c r="A54" s="21"/>
      <c r="B54" s="21"/>
      <c r="E54" s="25"/>
      <c r="F54" s="22"/>
      <c r="G54" s="23"/>
      <c r="H54" s="22"/>
      <c r="I54" s="23"/>
      <c r="J54" s="22"/>
      <c r="K54" s="23"/>
    </row>
    <row r="55" spans="1:11" s="10" customFormat="1" ht="15">
      <c r="A55" s="21"/>
      <c r="B55" s="21"/>
      <c r="E55" s="25"/>
      <c r="F55" s="22"/>
      <c r="G55" s="23"/>
      <c r="H55" s="22"/>
      <c r="I55" s="23"/>
      <c r="J55" s="22"/>
      <c r="K55" s="23"/>
    </row>
    <row r="56" spans="6:11" ht="15.75">
      <c r="F56" s="22"/>
      <c r="G56" s="4"/>
      <c r="H56" s="22"/>
      <c r="J56" s="22"/>
      <c r="K56" s="4"/>
    </row>
    <row r="57" spans="1:11" ht="33.75" customHeight="1">
      <c r="A57" s="128" t="s">
        <v>95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</row>
    <row r="58" spans="6:11" ht="15.75">
      <c r="F58" s="22"/>
      <c r="G58" s="4"/>
      <c r="H58" s="4"/>
      <c r="J58" s="22"/>
      <c r="K58" s="4"/>
    </row>
    <row r="59" spans="6:11" ht="15.75">
      <c r="F59" s="22"/>
      <c r="G59" s="4"/>
      <c r="H59" s="4"/>
      <c r="J59" s="22"/>
      <c r="K59" s="4"/>
    </row>
    <row r="60" spans="6:11" ht="15.75">
      <c r="F60" s="22"/>
      <c r="G60" s="4"/>
      <c r="H60" s="4"/>
      <c r="J60" s="22"/>
      <c r="K60" s="4"/>
    </row>
    <row r="61" spans="6:11" ht="15.75">
      <c r="F61" s="22"/>
      <c r="G61" s="4"/>
      <c r="H61" s="4"/>
      <c r="J61" s="22"/>
      <c r="K61" s="4"/>
    </row>
    <row r="62" spans="6:11" ht="15.75">
      <c r="F62" s="22"/>
      <c r="G62" s="4"/>
      <c r="H62" s="4"/>
      <c r="J62" s="22"/>
      <c r="K62" s="4"/>
    </row>
    <row r="63" spans="6:11" ht="15.75">
      <c r="F63" s="22"/>
      <c r="G63" s="4"/>
      <c r="H63" s="4"/>
      <c r="J63" s="22"/>
      <c r="K63" s="4"/>
    </row>
    <row r="64" spans="6:11" ht="15.75">
      <c r="F64" s="22"/>
      <c r="G64" s="4"/>
      <c r="H64" s="4"/>
      <c r="J64" s="22"/>
      <c r="K64" s="4"/>
    </row>
    <row r="65" spans="6:11" ht="15.75">
      <c r="F65" s="22"/>
      <c r="G65" s="4"/>
      <c r="H65" s="4"/>
      <c r="J65" s="22"/>
      <c r="K65" s="4"/>
    </row>
    <row r="66" spans="6:11" ht="15.75">
      <c r="F66" s="22"/>
      <c r="G66" s="4"/>
      <c r="H66" s="4"/>
      <c r="K66" s="4"/>
    </row>
    <row r="67" spans="7:11" ht="15.75">
      <c r="G67" s="4"/>
      <c r="H67" s="4"/>
      <c r="K67" s="4"/>
    </row>
    <row r="68" spans="7:11" ht="15.75">
      <c r="G68" s="4"/>
      <c r="H68" s="4"/>
      <c r="K68" s="4"/>
    </row>
    <row r="69" spans="7:11" ht="15.75">
      <c r="G69" s="4"/>
      <c r="H69" s="4"/>
      <c r="K69" s="4"/>
    </row>
    <row r="70" spans="7:11" ht="15.75">
      <c r="G70" s="4"/>
      <c r="H70" s="4"/>
      <c r="K70" s="4"/>
    </row>
    <row r="71" spans="7:11" ht="15.75">
      <c r="G71" s="4"/>
      <c r="H71" s="4"/>
      <c r="K71" s="4"/>
    </row>
    <row r="72" spans="7:11" ht="15.75">
      <c r="G72" s="4"/>
      <c r="H72" s="4"/>
      <c r="K72" s="4"/>
    </row>
    <row r="73" spans="7:11" ht="15.75">
      <c r="G73" s="4"/>
      <c r="H73" s="4"/>
      <c r="K73" s="4"/>
    </row>
    <row r="74" spans="7:11" ht="15.75">
      <c r="G74" s="4"/>
      <c r="H74" s="4"/>
      <c r="K74" s="4"/>
    </row>
    <row r="75" spans="7:11" ht="15.75">
      <c r="G75" s="4"/>
      <c r="H75" s="4"/>
      <c r="K75" s="4"/>
    </row>
    <row r="76" spans="7:11" ht="15.75">
      <c r="G76" s="4"/>
      <c r="H76" s="4"/>
      <c r="K76" s="4"/>
    </row>
    <row r="77" spans="7:11" ht="15.75">
      <c r="G77" s="4"/>
      <c r="H77" s="4"/>
      <c r="K77" s="4"/>
    </row>
    <row r="78" spans="7:11" ht="15.75">
      <c r="G78" s="4"/>
      <c r="H78" s="4"/>
      <c r="K78" s="4"/>
    </row>
    <row r="79" spans="7:11" ht="15.75">
      <c r="G79" s="4"/>
      <c r="H79" s="4"/>
      <c r="K79" s="4"/>
    </row>
    <row r="80" spans="7:11" ht="15.75">
      <c r="G80" s="4"/>
      <c r="H80" s="4"/>
      <c r="K80" s="4"/>
    </row>
    <row r="81" spans="7:11" ht="15.75">
      <c r="G81" s="4"/>
      <c r="H81" s="4"/>
      <c r="K81" s="4"/>
    </row>
    <row r="82" spans="7:11" ht="15.75">
      <c r="G82" s="4"/>
      <c r="H82" s="4"/>
      <c r="K82" s="4"/>
    </row>
    <row r="83" spans="7:11" ht="15.75">
      <c r="G83" s="4"/>
      <c r="H83" s="4"/>
      <c r="K83" s="4"/>
    </row>
    <row r="84" spans="7:11" ht="15.75">
      <c r="G84" s="4"/>
      <c r="H84" s="4"/>
      <c r="K84" s="4"/>
    </row>
    <row r="85" spans="7:11" ht="15.75">
      <c r="G85" s="4"/>
      <c r="H85" s="4"/>
      <c r="K85" s="4"/>
    </row>
    <row r="86" spans="7:11" ht="15.75">
      <c r="G86" s="4"/>
      <c r="H86" s="4"/>
      <c r="K86" s="4"/>
    </row>
    <row r="87" spans="7:11" ht="15.75">
      <c r="G87" s="4"/>
      <c r="H87" s="4"/>
      <c r="K87" s="4"/>
    </row>
    <row r="88" spans="7:11" ht="15.75">
      <c r="G88" s="4"/>
      <c r="H88" s="4"/>
      <c r="K88" s="4"/>
    </row>
    <row r="89" spans="7:11" ht="15.75">
      <c r="G89" s="4"/>
      <c r="H89" s="4"/>
      <c r="K89" s="4"/>
    </row>
    <row r="90" spans="7:11" ht="15.75">
      <c r="G90" s="4"/>
      <c r="H90" s="4"/>
      <c r="K90" s="4"/>
    </row>
    <row r="91" spans="7:11" ht="15.75">
      <c r="G91" s="4"/>
      <c r="H91" s="4"/>
      <c r="K91" s="4"/>
    </row>
    <row r="92" spans="7:11" ht="15.75">
      <c r="G92" s="4"/>
      <c r="H92" s="4"/>
      <c r="K92" s="4"/>
    </row>
    <row r="93" spans="7:11" ht="15.75">
      <c r="G93" s="4"/>
      <c r="H93" s="4"/>
      <c r="K93" s="4"/>
    </row>
    <row r="94" spans="7:11" ht="15.75">
      <c r="G94" s="4"/>
      <c r="H94" s="4"/>
      <c r="K94" s="4"/>
    </row>
    <row r="95" spans="7:11" ht="15.75">
      <c r="G95" s="4"/>
      <c r="H95" s="4"/>
      <c r="K95" s="4"/>
    </row>
    <row r="96" spans="7:11" ht="15.75">
      <c r="G96" s="4"/>
      <c r="H96" s="4"/>
      <c r="K96" s="4"/>
    </row>
    <row r="97" spans="7:11" ht="15.75">
      <c r="G97" s="4"/>
      <c r="H97" s="4"/>
      <c r="K97" s="4"/>
    </row>
    <row r="98" spans="7:11" ht="15.75">
      <c r="G98" s="4"/>
      <c r="H98" s="4"/>
      <c r="K98" s="4"/>
    </row>
    <row r="99" spans="7:11" ht="15.75">
      <c r="G99" s="4"/>
      <c r="H99" s="4"/>
      <c r="K99" s="4"/>
    </row>
    <row r="100" spans="7:11" ht="15.75">
      <c r="G100" s="4"/>
      <c r="H100" s="4"/>
      <c r="K100" s="4"/>
    </row>
    <row r="101" spans="7:11" ht="15.75">
      <c r="G101" s="4"/>
      <c r="H101" s="4"/>
      <c r="K101" s="4"/>
    </row>
    <row r="102" spans="7:11" ht="15.75">
      <c r="G102" s="4"/>
      <c r="H102" s="4"/>
      <c r="K102" s="4"/>
    </row>
    <row r="103" spans="7:11" ht="15.75">
      <c r="G103" s="4"/>
      <c r="H103" s="4"/>
      <c r="K103" s="4"/>
    </row>
    <row r="104" spans="7:11" ht="15.75">
      <c r="G104" s="4"/>
      <c r="H104" s="4"/>
      <c r="K104" s="4"/>
    </row>
    <row r="105" spans="7:11" ht="15.75">
      <c r="G105" s="4"/>
      <c r="H105" s="4"/>
      <c r="K105" s="4"/>
    </row>
    <row r="106" spans="7:11" ht="15.75">
      <c r="G106" s="4"/>
      <c r="H106" s="4"/>
      <c r="K106" s="4"/>
    </row>
    <row r="107" spans="7:11" ht="15.75">
      <c r="G107" s="4"/>
      <c r="H107" s="4"/>
      <c r="K107" s="4"/>
    </row>
    <row r="108" spans="7:11" ht="15.75">
      <c r="G108" s="4"/>
      <c r="H108" s="4"/>
      <c r="K108" s="4"/>
    </row>
    <row r="109" spans="7:11" ht="15.75">
      <c r="G109" s="4"/>
      <c r="H109" s="4"/>
      <c r="K109" s="4"/>
    </row>
    <row r="110" spans="7:11" ht="15.75">
      <c r="G110" s="4"/>
      <c r="H110" s="4"/>
      <c r="K110" s="4"/>
    </row>
    <row r="111" spans="7:11" ht="15.75">
      <c r="G111" s="4"/>
      <c r="H111" s="4"/>
      <c r="K111" s="4"/>
    </row>
    <row r="112" spans="7:11" ht="15.75">
      <c r="G112" s="4"/>
      <c r="H112" s="4"/>
      <c r="K112" s="4"/>
    </row>
    <row r="113" spans="7:11" ht="15.75">
      <c r="G113" s="4"/>
      <c r="H113" s="4"/>
      <c r="K113" s="4"/>
    </row>
    <row r="114" spans="7:11" ht="15.75">
      <c r="G114" s="4"/>
      <c r="H114" s="4"/>
      <c r="K114" s="4"/>
    </row>
    <row r="115" spans="7:11" ht="15.75">
      <c r="G115" s="4"/>
      <c r="H115" s="4"/>
      <c r="K115" s="4"/>
    </row>
    <row r="116" spans="7:11" ht="15.75">
      <c r="G116" s="4"/>
      <c r="H116" s="4"/>
      <c r="K116" s="4"/>
    </row>
    <row r="117" spans="7:11" ht="15.75">
      <c r="G117" s="4"/>
      <c r="H117" s="4"/>
      <c r="K117" s="4"/>
    </row>
    <row r="118" spans="7:11" ht="15.75">
      <c r="G118" s="4"/>
      <c r="H118" s="4"/>
      <c r="K118" s="4"/>
    </row>
    <row r="119" spans="7:11" ht="15.75">
      <c r="G119" s="4"/>
      <c r="H119" s="4"/>
      <c r="K119" s="4"/>
    </row>
    <row r="120" spans="7:11" ht="15.75">
      <c r="G120" s="4"/>
      <c r="H120" s="4"/>
      <c r="K120" s="4"/>
    </row>
    <row r="121" spans="7:11" ht="15.75">
      <c r="G121" s="4"/>
      <c r="H121" s="4"/>
      <c r="K121" s="4"/>
    </row>
    <row r="122" spans="7:11" ht="15.75">
      <c r="G122" s="4"/>
      <c r="H122" s="4"/>
      <c r="K122" s="4"/>
    </row>
    <row r="123" spans="7:11" ht="15.75">
      <c r="G123" s="4"/>
      <c r="H123" s="4"/>
      <c r="K123" s="4"/>
    </row>
    <row r="124" spans="7:11" ht="15.75">
      <c r="G124" s="4"/>
      <c r="H124" s="4"/>
      <c r="K124" s="4"/>
    </row>
    <row r="125" spans="7:11" ht="15.75">
      <c r="G125" s="4"/>
      <c r="H125" s="4"/>
      <c r="K125" s="4"/>
    </row>
    <row r="126" spans="7:11" ht="15.75">
      <c r="G126" s="4"/>
      <c r="H126" s="4"/>
      <c r="K126" s="4"/>
    </row>
    <row r="127" spans="7:11" ht="15.75">
      <c r="G127" s="4"/>
      <c r="H127" s="4"/>
      <c r="K127" s="4"/>
    </row>
    <row r="128" spans="7:11" ht="15.75">
      <c r="G128" s="4"/>
      <c r="H128" s="4"/>
      <c r="K128" s="4"/>
    </row>
    <row r="129" spans="7:11" ht="15.75">
      <c r="G129" s="4"/>
      <c r="H129" s="4"/>
      <c r="K129" s="4"/>
    </row>
    <row r="130" spans="7:11" ht="15.75">
      <c r="G130" s="4"/>
      <c r="H130" s="4"/>
      <c r="K130" s="4"/>
    </row>
    <row r="131" spans="7:11" ht="15.75">
      <c r="G131" s="4"/>
      <c r="H131" s="4"/>
      <c r="K131" s="4"/>
    </row>
    <row r="132" spans="7:11" ht="15.75">
      <c r="G132" s="4"/>
      <c r="H132" s="4"/>
      <c r="K132" s="4"/>
    </row>
    <row r="133" spans="7:11" ht="15.75">
      <c r="G133" s="4"/>
      <c r="H133" s="4"/>
      <c r="K133" s="4"/>
    </row>
    <row r="134" spans="7:11" ht="15.75">
      <c r="G134" s="4"/>
      <c r="H134" s="4"/>
      <c r="K134" s="4"/>
    </row>
    <row r="135" spans="7:11" ht="15.75">
      <c r="G135" s="4"/>
      <c r="H135" s="4"/>
      <c r="K135" s="4"/>
    </row>
    <row r="136" spans="7:11" ht="15.75">
      <c r="G136" s="4"/>
      <c r="H136" s="4"/>
      <c r="K136" s="4"/>
    </row>
    <row r="137" spans="7:11" ht="15.75">
      <c r="G137" s="4"/>
      <c r="H137" s="4"/>
      <c r="K137" s="4"/>
    </row>
    <row r="138" spans="7:11" ht="15.75">
      <c r="G138" s="4"/>
      <c r="H138" s="4"/>
      <c r="K138" s="4"/>
    </row>
    <row r="139" spans="7:11" ht="15.75">
      <c r="G139" s="4"/>
      <c r="H139" s="4"/>
      <c r="K139" s="4"/>
    </row>
    <row r="140" spans="7:11" ht="15.75">
      <c r="G140" s="4"/>
      <c r="H140" s="4"/>
      <c r="K140" s="4"/>
    </row>
    <row r="141" spans="7:11" ht="15.75">
      <c r="G141" s="4"/>
      <c r="H141" s="4"/>
      <c r="K141" s="4"/>
    </row>
    <row r="142" spans="7:11" ht="15.75">
      <c r="G142" s="4"/>
      <c r="H142" s="4"/>
      <c r="K142" s="4"/>
    </row>
    <row r="143" spans="7:11" ht="15.75">
      <c r="G143" s="4"/>
      <c r="H143" s="4"/>
      <c r="K143" s="4"/>
    </row>
    <row r="144" spans="7:11" ht="15.75">
      <c r="G144" s="4"/>
      <c r="H144" s="4"/>
      <c r="K144" s="4"/>
    </row>
    <row r="145" spans="7:11" ht="15.75">
      <c r="G145" s="4"/>
      <c r="H145" s="4"/>
      <c r="K145" s="4"/>
    </row>
    <row r="146" spans="7:11" ht="15.75">
      <c r="G146" s="4"/>
      <c r="H146" s="4"/>
      <c r="K146" s="4"/>
    </row>
    <row r="147" spans="7:11" ht="15.75">
      <c r="G147" s="4"/>
      <c r="H147" s="4"/>
      <c r="K147" s="4"/>
    </row>
    <row r="148" spans="7:11" ht="15.75">
      <c r="G148" s="4"/>
      <c r="H148" s="4"/>
      <c r="K148" s="4"/>
    </row>
    <row r="149" spans="7:11" ht="15.75">
      <c r="G149" s="4"/>
      <c r="H149" s="4"/>
      <c r="K149" s="4"/>
    </row>
    <row r="150" spans="7:11" ht="15.75">
      <c r="G150" s="4"/>
      <c r="H150" s="4"/>
      <c r="K150" s="4"/>
    </row>
    <row r="151" spans="7:11" ht="15.75">
      <c r="G151" s="4"/>
      <c r="H151" s="4"/>
      <c r="K151" s="4"/>
    </row>
    <row r="152" spans="7:11" ht="15.75">
      <c r="G152" s="4"/>
      <c r="H152" s="4"/>
      <c r="K152" s="4"/>
    </row>
    <row r="153" spans="7:11" ht="15.75">
      <c r="G153" s="4"/>
      <c r="H153" s="4"/>
      <c r="K153" s="4"/>
    </row>
    <row r="154" spans="7:11" ht="15.75">
      <c r="G154" s="4"/>
      <c r="H154" s="4"/>
      <c r="K154" s="4"/>
    </row>
    <row r="155" spans="7:11" ht="15.75">
      <c r="G155" s="4"/>
      <c r="H155" s="4"/>
      <c r="K155" s="4"/>
    </row>
    <row r="156" spans="7:11" ht="15.75">
      <c r="G156" s="4"/>
      <c r="H156" s="4"/>
      <c r="K156" s="4"/>
    </row>
    <row r="157" spans="7:11" ht="15.75">
      <c r="G157" s="4"/>
      <c r="H157" s="4"/>
      <c r="K157" s="4"/>
    </row>
    <row r="158" spans="7:11" ht="15.75">
      <c r="G158" s="4"/>
      <c r="H158" s="4"/>
      <c r="K158" s="4"/>
    </row>
    <row r="159" spans="7:11" ht="15.75">
      <c r="G159" s="4"/>
      <c r="H159" s="4"/>
      <c r="K159" s="4"/>
    </row>
    <row r="160" spans="7:11" ht="15.75">
      <c r="G160" s="4"/>
      <c r="H160" s="4"/>
      <c r="K160" s="4"/>
    </row>
    <row r="161" spans="7:11" ht="15.75">
      <c r="G161" s="4"/>
      <c r="H161" s="4"/>
      <c r="K161" s="4"/>
    </row>
    <row r="162" spans="7:11" ht="15.75">
      <c r="G162" s="4"/>
      <c r="H162" s="4"/>
      <c r="K162" s="4"/>
    </row>
    <row r="163" spans="7:11" ht="15.75">
      <c r="G163" s="4"/>
      <c r="H163" s="4"/>
      <c r="K163" s="4"/>
    </row>
    <row r="164" spans="7:11" ht="15.75">
      <c r="G164" s="4"/>
      <c r="H164" s="4"/>
      <c r="K164" s="4"/>
    </row>
    <row r="165" spans="7:11" ht="15.75">
      <c r="G165" s="4"/>
      <c r="H165" s="4"/>
      <c r="K165" s="4"/>
    </row>
    <row r="166" spans="7:11" ht="15.75">
      <c r="G166" s="4"/>
      <c r="H166" s="4"/>
      <c r="K166" s="4"/>
    </row>
    <row r="167" spans="7:11" ht="15.75">
      <c r="G167" s="4"/>
      <c r="H167" s="4"/>
      <c r="K167" s="4"/>
    </row>
    <row r="168" spans="7:11" ht="15.75">
      <c r="G168" s="4"/>
      <c r="H168" s="4"/>
      <c r="K168" s="4"/>
    </row>
    <row r="169" spans="7:11" ht="15.75">
      <c r="G169" s="4"/>
      <c r="H169" s="4"/>
      <c r="K169" s="4"/>
    </row>
    <row r="170" spans="7:11" ht="15.75">
      <c r="G170" s="4"/>
      <c r="H170" s="4"/>
      <c r="K170" s="4"/>
    </row>
    <row r="171" spans="7:11" ht="15.75">
      <c r="G171" s="4"/>
      <c r="H171" s="4"/>
      <c r="K171" s="4"/>
    </row>
    <row r="172" spans="7:11" ht="15.75">
      <c r="G172" s="4"/>
      <c r="H172" s="4"/>
      <c r="K172" s="4"/>
    </row>
    <row r="173" spans="7:11" ht="15.75">
      <c r="G173" s="4"/>
      <c r="H173" s="4"/>
      <c r="K173" s="4"/>
    </row>
    <row r="174" spans="7:11" ht="15.75">
      <c r="G174" s="4"/>
      <c r="H174" s="4"/>
      <c r="K174" s="4"/>
    </row>
    <row r="175" spans="7:11" ht="15.75">
      <c r="G175" s="4"/>
      <c r="H175" s="4"/>
      <c r="K175" s="4"/>
    </row>
    <row r="176" spans="7:11" ht="15.75">
      <c r="G176" s="4"/>
      <c r="H176" s="4"/>
      <c r="K176" s="4"/>
    </row>
    <row r="177" spans="7:11" ht="15.75">
      <c r="G177" s="4"/>
      <c r="H177" s="4"/>
      <c r="K177" s="4"/>
    </row>
    <row r="178" spans="7:11" ht="15.75">
      <c r="G178" s="4"/>
      <c r="H178" s="4"/>
      <c r="K178" s="4"/>
    </row>
    <row r="179" spans="7:11" ht="15.75">
      <c r="G179" s="4"/>
      <c r="H179" s="4"/>
      <c r="K179" s="4"/>
    </row>
    <row r="180" spans="7:11" ht="15.75">
      <c r="G180" s="4"/>
      <c r="H180" s="4"/>
      <c r="K180" s="4"/>
    </row>
    <row r="181" spans="7:11" ht="15.75">
      <c r="G181" s="4"/>
      <c r="H181" s="4"/>
      <c r="K181" s="4"/>
    </row>
    <row r="182" spans="7:11" ht="15.75">
      <c r="G182" s="4"/>
      <c r="H182" s="4"/>
      <c r="K182" s="4"/>
    </row>
    <row r="183" spans="7:11" ht="15.75">
      <c r="G183" s="4"/>
      <c r="H183" s="4"/>
      <c r="K183" s="4"/>
    </row>
    <row r="184" spans="7:11" ht="15.75">
      <c r="G184" s="4"/>
      <c r="H184" s="4"/>
      <c r="K184" s="4"/>
    </row>
    <row r="185" spans="7:11" ht="15.75">
      <c r="G185" s="4"/>
      <c r="H185" s="4"/>
      <c r="K185" s="4"/>
    </row>
    <row r="186" spans="7:11" ht="15.75">
      <c r="G186" s="4"/>
      <c r="H186" s="4"/>
      <c r="K186" s="4"/>
    </row>
    <row r="187" spans="7:11" ht="15.75">
      <c r="G187" s="4"/>
      <c r="H187" s="4"/>
      <c r="K187" s="4"/>
    </row>
    <row r="188" spans="7:11" ht="15.75">
      <c r="G188" s="4"/>
      <c r="H188" s="4"/>
      <c r="K188" s="4"/>
    </row>
    <row r="189" spans="7:11" ht="15.75">
      <c r="G189" s="4"/>
      <c r="H189" s="4"/>
      <c r="K189" s="4"/>
    </row>
    <row r="190" spans="7:11" ht="15.75">
      <c r="G190" s="4"/>
      <c r="H190" s="4"/>
      <c r="K190" s="4"/>
    </row>
    <row r="191" spans="7:11" ht="15.75">
      <c r="G191" s="4"/>
      <c r="H191" s="4"/>
      <c r="K191" s="4"/>
    </row>
    <row r="192" spans="7:11" ht="15.75">
      <c r="G192" s="4"/>
      <c r="H192" s="4"/>
      <c r="K192" s="4"/>
    </row>
    <row r="193" spans="7:11" ht="15.75">
      <c r="G193" s="4"/>
      <c r="H193" s="4"/>
      <c r="K193" s="4"/>
    </row>
    <row r="194" spans="7:11" ht="15.75">
      <c r="G194" s="4"/>
      <c r="H194" s="4"/>
      <c r="K194" s="4"/>
    </row>
    <row r="195" spans="7:11" ht="15.75">
      <c r="G195" s="4"/>
      <c r="H195" s="4"/>
      <c r="K195" s="4"/>
    </row>
    <row r="196" spans="7:11" ht="15.75">
      <c r="G196" s="4"/>
      <c r="H196" s="4"/>
      <c r="K196" s="4"/>
    </row>
    <row r="197" spans="7:11" ht="15.75">
      <c r="G197" s="4"/>
      <c r="H197" s="4"/>
      <c r="K197" s="4"/>
    </row>
    <row r="198" spans="7:11" ht="15.75">
      <c r="G198" s="4"/>
      <c r="H198" s="4"/>
      <c r="K198" s="4"/>
    </row>
    <row r="199" spans="7:11" ht="15.75">
      <c r="G199" s="4"/>
      <c r="H199" s="4"/>
      <c r="K199" s="4"/>
    </row>
    <row r="200" spans="7:11" ht="15.75">
      <c r="G200" s="4"/>
      <c r="H200" s="4"/>
      <c r="K200" s="4"/>
    </row>
    <row r="201" spans="7:11" ht="15.75">
      <c r="G201" s="4"/>
      <c r="H201" s="4"/>
      <c r="K201" s="4"/>
    </row>
    <row r="202" spans="7:11" ht="15.75">
      <c r="G202" s="4"/>
      <c r="H202" s="4"/>
      <c r="K202" s="4"/>
    </row>
    <row r="203" spans="7:11" ht="15.75">
      <c r="G203" s="4"/>
      <c r="H203" s="4"/>
      <c r="K203" s="4"/>
    </row>
    <row r="204" spans="7:11" ht="15.75">
      <c r="G204" s="4"/>
      <c r="H204" s="4"/>
      <c r="K204" s="4"/>
    </row>
    <row r="205" spans="7:11" ht="15.75">
      <c r="G205" s="4"/>
      <c r="H205" s="4"/>
      <c r="K205" s="4"/>
    </row>
    <row r="206" spans="7:11" ht="15.75">
      <c r="G206" s="4"/>
      <c r="H206" s="4"/>
      <c r="K206" s="4"/>
    </row>
    <row r="207" spans="7:11" ht="15.75">
      <c r="G207" s="4"/>
      <c r="H207" s="4"/>
      <c r="K207" s="4"/>
    </row>
    <row r="208" spans="7:11" ht="15.75">
      <c r="G208" s="4"/>
      <c r="H208" s="4"/>
      <c r="K208" s="4"/>
    </row>
    <row r="209" spans="7:11" ht="15.75">
      <c r="G209" s="4"/>
      <c r="H209" s="4"/>
      <c r="K209" s="4"/>
    </row>
    <row r="210" spans="7:11" ht="15.75">
      <c r="G210" s="4"/>
      <c r="H210" s="4"/>
      <c r="K210" s="4"/>
    </row>
    <row r="211" spans="7:11" ht="15.75">
      <c r="G211" s="4"/>
      <c r="H211" s="4"/>
      <c r="K211" s="4"/>
    </row>
    <row r="212" spans="7:11" ht="15.75">
      <c r="G212" s="4"/>
      <c r="H212" s="4"/>
      <c r="K212" s="4"/>
    </row>
    <row r="213" spans="7:11" ht="15.75">
      <c r="G213" s="4"/>
      <c r="H213" s="4"/>
      <c r="K213" s="4"/>
    </row>
    <row r="214" spans="7:11" ht="15.75">
      <c r="G214" s="4"/>
      <c r="H214" s="4"/>
      <c r="K214" s="4"/>
    </row>
    <row r="215" spans="7:11" ht="15.75">
      <c r="G215" s="4"/>
      <c r="H215" s="4"/>
      <c r="K215" s="4"/>
    </row>
    <row r="216" spans="7:11" ht="15.75">
      <c r="G216" s="4"/>
      <c r="H216" s="4"/>
      <c r="K216" s="4"/>
    </row>
    <row r="217" spans="7:11" ht="15.75">
      <c r="G217" s="4"/>
      <c r="H217" s="4"/>
      <c r="K217" s="4"/>
    </row>
    <row r="218" spans="7:11" ht="15.75">
      <c r="G218" s="4"/>
      <c r="H218" s="4"/>
      <c r="K218" s="4"/>
    </row>
    <row r="219" spans="7:11" ht="15.75">
      <c r="G219" s="4"/>
      <c r="H219" s="4"/>
      <c r="K219" s="4"/>
    </row>
    <row r="220" spans="7:11" ht="15.75">
      <c r="G220" s="4"/>
      <c r="H220" s="4"/>
      <c r="K220" s="4"/>
    </row>
    <row r="221" spans="7:11" ht="15.75">
      <c r="G221" s="4"/>
      <c r="H221" s="4"/>
      <c r="K221" s="4"/>
    </row>
    <row r="222" spans="7:11" ht="15.75">
      <c r="G222" s="4"/>
      <c r="H222" s="4"/>
      <c r="K222" s="4"/>
    </row>
    <row r="223" spans="7:11" ht="15.75">
      <c r="G223" s="4"/>
      <c r="H223" s="4"/>
      <c r="K223" s="4"/>
    </row>
    <row r="224" spans="7:11" ht="15.75">
      <c r="G224" s="4"/>
      <c r="H224" s="4"/>
      <c r="K224" s="4"/>
    </row>
    <row r="225" spans="7:11" ht="15.75">
      <c r="G225" s="4"/>
      <c r="H225" s="4"/>
      <c r="K225" s="4"/>
    </row>
    <row r="226" spans="7:11" ht="15.75">
      <c r="G226" s="4"/>
      <c r="H226" s="4"/>
      <c r="K226" s="4"/>
    </row>
    <row r="227" spans="7:11" ht="15.75">
      <c r="G227" s="4"/>
      <c r="H227" s="4"/>
      <c r="K227" s="4"/>
    </row>
    <row r="228" spans="7:11" ht="15.75">
      <c r="G228" s="4"/>
      <c r="H228" s="4"/>
      <c r="K228" s="4"/>
    </row>
    <row r="229" spans="7:11" ht="15.75">
      <c r="G229" s="4"/>
      <c r="H229" s="4"/>
      <c r="K229" s="4"/>
    </row>
    <row r="230" spans="7:11" ht="15.75">
      <c r="G230" s="4"/>
      <c r="H230" s="4"/>
      <c r="K230" s="4"/>
    </row>
    <row r="231" spans="7:11" ht="15.75">
      <c r="G231" s="4"/>
      <c r="H231" s="4"/>
      <c r="K231" s="4"/>
    </row>
    <row r="232" spans="7:11" ht="15.75">
      <c r="G232" s="4"/>
      <c r="H232" s="4"/>
      <c r="K232" s="4"/>
    </row>
    <row r="233" spans="7:11" ht="15.75">
      <c r="G233" s="4"/>
      <c r="H233" s="4"/>
      <c r="K233" s="4"/>
    </row>
    <row r="234" spans="7:11" ht="15.75">
      <c r="G234" s="4"/>
      <c r="H234" s="4"/>
      <c r="K234" s="4"/>
    </row>
    <row r="235" spans="7:11" ht="15.75">
      <c r="G235" s="4"/>
      <c r="H235" s="4"/>
      <c r="K235" s="4"/>
    </row>
    <row r="236" spans="7:11" ht="15.75">
      <c r="G236" s="4"/>
      <c r="H236" s="4"/>
      <c r="K236" s="4"/>
    </row>
    <row r="237" spans="7:11" ht="15.75">
      <c r="G237" s="4"/>
      <c r="H237" s="4"/>
      <c r="K237" s="4"/>
    </row>
    <row r="238" spans="7:11" ht="15.75">
      <c r="G238" s="4"/>
      <c r="H238" s="4"/>
      <c r="K238" s="4"/>
    </row>
    <row r="239" spans="7:11" ht="15.75">
      <c r="G239" s="4"/>
      <c r="H239" s="4"/>
      <c r="K239" s="4"/>
    </row>
    <row r="240" spans="7:11" ht="15.75">
      <c r="G240" s="4"/>
      <c r="H240" s="4"/>
      <c r="K240" s="4"/>
    </row>
    <row r="241" spans="7:11" ht="15.75">
      <c r="G241" s="4"/>
      <c r="H241" s="4"/>
      <c r="K241" s="4"/>
    </row>
    <row r="242" spans="7:11" ht="15.75">
      <c r="G242" s="4"/>
      <c r="H242" s="4"/>
      <c r="K242" s="4"/>
    </row>
    <row r="243" spans="7:11" ht="15.75">
      <c r="G243" s="4"/>
      <c r="H243" s="4"/>
      <c r="K243" s="4"/>
    </row>
    <row r="244" spans="7:11" ht="15.75">
      <c r="G244" s="4"/>
      <c r="H244" s="4"/>
      <c r="K244" s="4"/>
    </row>
    <row r="245" spans="7:11" ht="15.75">
      <c r="G245" s="4"/>
      <c r="H245" s="4"/>
      <c r="K245" s="4"/>
    </row>
    <row r="246" spans="7:11" ht="15.75">
      <c r="G246" s="4"/>
      <c r="H246" s="4"/>
      <c r="K246" s="4"/>
    </row>
    <row r="247" spans="7:11" ht="15.75">
      <c r="G247" s="4"/>
      <c r="H247" s="4"/>
      <c r="K247" s="4"/>
    </row>
    <row r="248" spans="7:11" ht="15.75">
      <c r="G248" s="4"/>
      <c r="H248" s="4"/>
      <c r="K248" s="4"/>
    </row>
    <row r="249" spans="7:11" ht="15.75">
      <c r="G249" s="4"/>
      <c r="H249" s="4"/>
      <c r="K249" s="4"/>
    </row>
    <row r="250" spans="7:11" ht="15.75">
      <c r="G250" s="4"/>
      <c r="H250" s="4"/>
      <c r="K250" s="4"/>
    </row>
    <row r="251" spans="7:11" ht="15.75">
      <c r="G251" s="4"/>
      <c r="H251" s="4"/>
      <c r="K251" s="4"/>
    </row>
    <row r="252" spans="7:11" ht="15.75">
      <c r="G252" s="4"/>
      <c r="H252" s="4"/>
      <c r="K252" s="4"/>
    </row>
    <row r="253" spans="7:11" ht="15.75">
      <c r="G253" s="4"/>
      <c r="H253" s="4"/>
      <c r="K253" s="4"/>
    </row>
    <row r="254" spans="7:11" ht="15.75">
      <c r="G254" s="4"/>
      <c r="H254" s="4"/>
      <c r="K254" s="4"/>
    </row>
    <row r="255" spans="7:11" ht="15.75">
      <c r="G255" s="4"/>
      <c r="H255" s="4"/>
      <c r="K255" s="4"/>
    </row>
    <row r="256" spans="7:11" ht="15.75">
      <c r="G256" s="4"/>
      <c r="H256" s="4"/>
      <c r="K256" s="4"/>
    </row>
    <row r="257" spans="7:11" ht="15.75">
      <c r="G257" s="4"/>
      <c r="H257" s="4"/>
      <c r="K257" s="4"/>
    </row>
    <row r="258" spans="7:11" ht="15.75">
      <c r="G258" s="4"/>
      <c r="H258" s="4"/>
      <c r="K258" s="4"/>
    </row>
    <row r="259" spans="7:11" ht="15.75">
      <c r="G259" s="4"/>
      <c r="H259" s="4"/>
      <c r="K259" s="4"/>
    </row>
    <row r="260" spans="7:11" ht="15.75">
      <c r="G260" s="4"/>
      <c r="H260" s="4"/>
      <c r="K260" s="4"/>
    </row>
    <row r="261" spans="7:11" ht="15.75">
      <c r="G261" s="4"/>
      <c r="H261" s="4"/>
      <c r="K261" s="4"/>
    </row>
    <row r="262" spans="7:11" ht="15.75">
      <c r="G262" s="4"/>
      <c r="H262" s="4"/>
      <c r="K262" s="4"/>
    </row>
    <row r="263" spans="7:11" ht="15.75">
      <c r="G263" s="4"/>
      <c r="H263" s="4"/>
      <c r="K263" s="4"/>
    </row>
    <row r="264" spans="7:11" ht="15.75">
      <c r="G264" s="4"/>
      <c r="H264" s="4"/>
      <c r="K264" s="4"/>
    </row>
    <row r="265" spans="7:11" ht="15.75">
      <c r="G265" s="4"/>
      <c r="H265" s="4"/>
      <c r="K265" s="4"/>
    </row>
    <row r="266" spans="7:11" ht="15.75">
      <c r="G266" s="4"/>
      <c r="H266" s="4"/>
      <c r="K266" s="4"/>
    </row>
    <row r="267" spans="7:11" ht="15.75">
      <c r="G267" s="4"/>
      <c r="H267" s="4"/>
      <c r="K267" s="4"/>
    </row>
    <row r="268" spans="7:11" ht="15.75">
      <c r="G268" s="4"/>
      <c r="H268" s="4"/>
      <c r="K268" s="4"/>
    </row>
    <row r="269" spans="7:11" ht="15.75">
      <c r="G269" s="4"/>
      <c r="H269" s="4"/>
      <c r="K269" s="4"/>
    </row>
  </sheetData>
  <mergeCells count="3">
    <mergeCell ref="E11:G11"/>
    <mergeCell ref="I11:K11"/>
    <mergeCell ref="A57:K57"/>
  </mergeCells>
  <printOptions/>
  <pageMargins left="0.35" right="0" top="0.2" bottom="0" header="0.24" footer="0.16"/>
  <pageSetup horizontalDpi="600" verticalDpi="600" orientation="portrait" paperSize="9" r:id="rId3"/>
  <legacyDrawing r:id="rId2"/>
  <oleObjects>
    <oleObject progId="PBrush" shapeId="57864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570"/>
  <sheetViews>
    <sheetView view="pageBreakPreview" zoomScale="85" zoomScaleSheetLayoutView="85" workbookViewId="0" topLeftCell="A4">
      <pane xSplit="9" ySplit="9" topLeftCell="J40" activePane="bottomRight" state="frozen"/>
      <selection pane="topLeft" activeCell="A4" sqref="A4"/>
      <selection pane="topRight" activeCell="J4" sqref="J4"/>
      <selection pane="bottomLeft" activeCell="A13" sqref="A13"/>
      <selection pane="bottomRight" activeCell="C59" sqref="C59"/>
    </sheetView>
  </sheetViews>
  <sheetFormatPr defaultColWidth="9.140625" defaultRowHeight="15"/>
  <cols>
    <col min="1" max="1" width="4.00390625" style="0" customWidth="1"/>
    <col min="2" max="2" width="3.421875" style="0" customWidth="1"/>
    <col min="5" max="5" width="19.28125" style="0" customWidth="1"/>
    <col min="6" max="6" width="15.57421875" style="0" customWidth="1"/>
    <col min="7" max="7" width="3.57421875" style="0" customWidth="1"/>
    <col min="8" max="8" width="15.7109375" style="0" customWidth="1"/>
    <col min="9" max="9" width="2.421875" style="0" customWidth="1"/>
  </cols>
  <sheetData>
    <row r="1" ht="10.5" customHeight="1"/>
    <row r="3" ht="5.25" customHeight="1"/>
    <row r="4" ht="18.75">
      <c r="A4" s="5" t="s">
        <v>0</v>
      </c>
    </row>
    <row r="5" spans="1:9" ht="6.75" customHeight="1" thickBot="1">
      <c r="A5" s="39"/>
      <c r="B5" s="40"/>
      <c r="C5" s="40"/>
      <c r="D5" s="40"/>
      <c r="E5" s="40"/>
      <c r="F5" s="40"/>
      <c r="G5" s="40"/>
      <c r="H5" s="40"/>
      <c r="I5" s="40"/>
    </row>
    <row r="6" ht="11.25" customHeight="1">
      <c r="A6" s="5"/>
    </row>
    <row r="7" spans="1:8" ht="15">
      <c r="A7" s="21" t="s">
        <v>22</v>
      </c>
      <c r="B7" s="21"/>
      <c r="C7" s="21"/>
      <c r="D7" s="21"/>
      <c r="E7" s="21"/>
      <c r="F7" s="25"/>
      <c r="G7" s="25"/>
      <c r="H7" s="41"/>
    </row>
    <row r="8" spans="1:8" ht="15">
      <c r="A8" s="21"/>
      <c r="B8" s="21"/>
      <c r="C8" s="21"/>
      <c r="D8" s="21"/>
      <c r="E8" s="21"/>
      <c r="F8" s="25"/>
      <c r="G8" s="25"/>
      <c r="H8" s="41"/>
    </row>
    <row r="9" spans="1:8" ht="15">
      <c r="A9" s="21"/>
      <c r="B9" s="21"/>
      <c r="C9" s="21"/>
      <c r="D9" s="21"/>
      <c r="E9" s="21"/>
      <c r="F9" s="25"/>
      <c r="G9" s="25"/>
      <c r="H9" s="41"/>
    </row>
    <row r="10" spans="1:8" ht="45" customHeight="1">
      <c r="A10" s="21"/>
      <c r="B10" s="21"/>
      <c r="C10" s="21"/>
      <c r="D10" s="21"/>
      <c r="E10" s="21"/>
      <c r="F10" s="42" t="s">
        <v>23</v>
      </c>
      <c r="G10" s="42"/>
      <c r="H10" s="43" t="s">
        <v>24</v>
      </c>
    </row>
    <row r="11" spans="1:8" ht="15">
      <c r="A11" s="21"/>
      <c r="B11" s="21"/>
      <c r="C11" s="21"/>
      <c r="D11" s="21"/>
      <c r="E11" s="21"/>
      <c r="F11" s="18" t="str">
        <f>+pl!E13</f>
        <v>31.03.2005</v>
      </c>
      <c r="G11" s="30"/>
      <c r="H11" s="30" t="s">
        <v>79</v>
      </c>
    </row>
    <row r="12" spans="1:8" ht="15">
      <c r="A12" s="21"/>
      <c r="B12" s="21"/>
      <c r="C12" s="21"/>
      <c r="D12" s="21"/>
      <c r="E12" s="21"/>
      <c r="F12" s="20" t="s">
        <v>8</v>
      </c>
      <c r="G12" s="30"/>
      <c r="H12" s="44" t="s">
        <v>8</v>
      </c>
    </row>
    <row r="13" spans="1:8" ht="15">
      <c r="A13" s="21"/>
      <c r="B13" s="21"/>
      <c r="C13" s="21"/>
      <c r="D13" s="21"/>
      <c r="E13" s="21"/>
      <c r="F13" s="18"/>
      <c r="G13" s="30"/>
      <c r="H13" s="45"/>
    </row>
    <row r="14" spans="1:8" ht="15">
      <c r="A14" s="21" t="s">
        <v>25</v>
      </c>
      <c r="B14" s="21"/>
      <c r="D14" s="21"/>
      <c r="E14" s="21"/>
      <c r="F14" s="25"/>
      <c r="G14" s="25"/>
      <c r="H14" s="41"/>
    </row>
    <row r="15" spans="2:8" ht="15">
      <c r="B15" s="21" t="s">
        <v>26</v>
      </c>
      <c r="D15" s="21"/>
      <c r="E15" s="56"/>
      <c r="F15" s="25">
        <v>98191</v>
      </c>
      <c r="G15" s="25"/>
      <c r="H15" s="25">
        <v>84646</v>
      </c>
    </row>
    <row r="16" spans="2:8" ht="15">
      <c r="B16" s="21" t="s">
        <v>27</v>
      </c>
      <c r="D16" s="21"/>
      <c r="E16" s="56"/>
      <c r="F16" s="25">
        <v>50</v>
      </c>
      <c r="G16" s="25"/>
      <c r="H16" s="25">
        <v>50</v>
      </c>
    </row>
    <row r="17" spans="2:8" ht="15">
      <c r="B17" s="21" t="s">
        <v>120</v>
      </c>
      <c r="D17" s="21"/>
      <c r="E17" s="56"/>
      <c r="F17" s="25">
        <v>84043</v>
      </c>
      <c r="G17" s="25"/>
      <c r="H17" s="30">
        <v>0</v>
      </c>
    </row>
    <row r="18" spans="2:8" ht="15">
      <c r="B18" s="21" t="s">
        <v>118</v>
      </c>
      <c r="D18" s="21"/>
      <c r="E18" s="56"/>
      <c r="F18" s="25">
        <v>7867</v>
      </c>
      <c r="G18" s="25"/>
      <c r="H18" s="30"/>
    </row>
    <row r="19" spans="1:8" ht="15">
      <c r="A19" s="21"/>
      <c r="B19" s="21"/>
      <c r="C19" s="21"/>
      <c r="D19" s="21"/>
      <c r="E19" s="56"/>
      <c r="F19" s="25"/>
      <c r="G19" s="25"/>
      <c r="H19" s="41"/>
    </row>
    <row r="20" spans="1:8" ht="15">
      <c r="A20" s="21" t="s">
        <v>28</v>
      </c>
      <c r="B20" s="21"/>
      <c r="D20" s="21"/>
      <c r="E20" s="56"/>
      <c r="F20" s="46"/>
      <c r="G20" s="25"/>
      <c r="H20" s="47"/>
    </row>
    <row r="21" spans="1:8" ht="15">
      <c r="A21" s="21"/>
      <c r="B21" s="21" t="s">
        <v>91</v>
      </c>
      <c r="D21" s="21"/>
      <c r="E21" s="56"/>
      <c r="F21" s="48">
        <v>2565</v>
      </c>
      <c r="G21" s="25"/>
      <c r="H21" s="48">
        <v>1213</v>
      </c>
    </row>
    <row r="22" spans="1:8" ht="15">
      <c r="A22" s="21"/>
      <c r="B22" s="21" t="s">
        <v>29</v>
      </c>
      <c r="D22" s="21"/>
      <c r="E22" s="56"/>
      <c r="F22" s="48">
        <v>24965</v>
      </c>
      <c r="G22" s="25"/>
      <c r="H22" s="48">
        <v>18146</v>
      </c>
    </row>
    <row r="23" spans="1:8" ht="15">
      <c r="A23" s="21"/>
      <c r="B23" s="21" t="s">
        <v>30</v>
      </c>
      <c r="D23" s="21"/>
      <c r="E23" s="56"/>
      <c r="F23" s="48">
        <v>28679</v>
      </c>
      <c r="G23" s="25"/>
      <c r="H23" s="48">
        <v>16964</v>
      </c>
    </row>
    <row r="24" spans="1:8" ht="15">
      <c r="A24" s="21"/>
      <c r="B24" s="21" t="s">
        <v>31</v>
      </c>
      <c r="D24" s="21"/>
      <c r="E24" s="56"/>
      <c r="F24" s="48">
        <v>47445</v>
      </c>
      <c r="G24" s="25"/>
      <c r="H24" s="48">
        <v>20834</v>
      </c>
    </row>
    <row r="25" spans="1:8" ht="15">
      <c r="A25" s="21"/>
      <c r="B25" s="21" t="s">
        <v>96</v>
      </c>
      <c r="D25" s="21"/>
      <c r="E25" s="56"/>
      <c r="F25" s="48">
        <v>22681</v>
      </c>
      <c r="G25" s="25"/>
      <c r="H25" s="48">
        <v>21881</v>
      </c>
    </row>
    <row r="26" spans="1:8" ht="15">
      <c r="A26" s="21"/>
      <c r="B26" s="21" t="s">
        <v>32</v>
      </c>
      <c r="D26" s="21"/>
      <c r="E26" s="56"/>
      <c r="F26" s="48">
        <v>639</v>
      </c>
      <c r="G26" s="25"/>
      <c r="H26" s="48">
        <v>107</v>
      </c>
    </row>
    <row r="27" spans="1:8" ht="15">
      <c r="A27" s="21"/>
      <c r="B27" s="21" t="s">
        <v>33</v>
      </c>
      <c r="D27" s="21"/>
      <c r="E27" s="56"/>
      <c r="F27" s="48">
        <v>2215</v>
      </c>
      <c r="G27" s="25"/>
      <c r="H27" s="48">
        <v>2547</v>
      </c>
    </row>
    <row r="28" spans="1:8" ht="15">
      <c r="A28" s="21"/>
      <c r="B28" s="21"/>
      <c r="D28" s="21"/>
      <c r="E28" s="56"/>
      <c r="F28" s="50">
        <f>SUM(F20:F27)</f>
        <v>129189</v>
      </c>
      <c r="G28" s="25"/>
      <c r="H28" s="51">
        <f>SUM(H20:H27)</f>
        <v>81692</v>
      </c>
    </row>
    <row r="29" spans="1:8" ht="15">
      <c r="A29" s="21" t="s">
        <v>34</v>
      </c>
      <c r="B29" s="21"/>
      <c r="D29" s="21"/>
      <c r="E29" s="56"/>
      <c r="F29" s="48"/>
      <c r="G29" s="25"/>
      <c r="H29" s="52"/>
    </row>
    <row r="30" spans="1:8" ht="15">
      <c r="A30" s="21"/>
      <c r="B30" s="21" t="s">
        <v>35</v>
      </c>
      <c r="D30" s="21"/>
      <c r="E30" s="56"/>
      <c r="F30" s="48">
        <v>4339</v>
      </c>
      <c r="G30" s="25"/>
      <c r="H30" s="49">
        <v>4161</v>
      </c>
    </row>
    <row r="31" spans="1:8" ht="15">
      <c r="A31" s="21"/>
      <c r="B31" s="21" t="s">
        <v>36</v>
      </c>
      <c r="D31" s="21"/>
      <c r="E31" s="56"/>
      <c r="F31" s="48">
        <v>15721</v>
      </c>
      <c r="G31" s="25"/>
      <c r="H31" s="49">
        <v>4495</v>
      </c>
    </row>
    <row r="32" spans="1:8" ht="15">
      <c r="A32" s="21"/>
      <c r="B32" s="21" t="s">
        <v>37</v>
      </c>
      <c r="D32" s="21"/>
      <c r="E32" s="56"/>
      <c r="F32" s="48">
        <v>5775</v>
      </c>
      <c r="G32" s="25"/>
      <c r="H32" s="49">
        <v>3662</v>
      </c>
    </row>
    <row r="33" spans="1:8" ht="15">
      <c r="A33" s="21"/>
      <c r="B33" s="21" t="s">
        <v>105</v>
      </c>
      <c r="D33" s="21"/>
      <c r="E33" s="56"/>
      <c r="F33" s="48">
        <v>33750</v>
      </c>
      <c r="G33" s="25"/>
      <c r="H33" s="49">
        <v>0</v>
      </c>
    </row>
    <row r="34" spans="1:8" ht="15">
      <c r="A34" s="21"/>
      <c r="B34" s="21" t="s">
        <v>38</v>
      </c>
      <c r="D34" s="21"/>
      <c r="E34" s="56"/>
      <c r="F34" s="48">
        <v>8913</v>
      </c>
      <c r="G34" s="25"/>
      <c r="H34" s="49">
        <v>5873</v>
      </c>
    </row>
    <row r="35" spans="1:8" ht="15">
      <c r="A35" s="21"/>
      <c r="B35" s="21"/>
      <c r="D35" s="21"/>
      <c r="E35" s="56"/>
      <c r="F35" s="50">
        <f>SUM(F30:F34)</f>
        <v>68498</v>
      </c>
      <c r="G35" s="25"/>
      <c r="H35" s="51">
        <f>SUM(H29:H34)</f>
        <v>18191</v>
      </c>
    </row>
    <row r="36" spans="1:8" ht="15">
      <c r="A36" s="21"/>
      <c r="B36" s="21"/>
      <c r="D36" s="21"/>
      <c r="E36" s="56"/>
      <c r="F36" s="25"/>
      <c r="G36" s="25"/>
      <c r="H36" s="23"/>
    </row>
    <row r="37" spans="1:8" ht="15">
      <c r="A37" s="21" t="s">
        <v>39</v>
      </c>
      <c r="B37" s="21"/>
      <c r="D37" s="21"/>
      <c r="E37" s="56"/>
      <c r="F37" s="25">
        <f>SUM(F28-F35)</f>
        <v>60691</v>
      </c>
      <c r="G37" s="25"/>
      <c r="H37" s="30">
        <f>+H28-H35</f>
        <v>63501</v>
      </c>
    </row>
    <row r="38" spans="1:8" ht="15">
      <c r="A38" s="21"/>
      <c r="B38" s="21"/>
      <c r="D38" s="21"/>
      <c r="E38" s="56"/>
      <c r="F38" s="25"/>
      <c r="G38" s="25"/>
      <c r="H38" s="23"/>
    </row>
    <row r="39" spans="1:8" ht="15.75" thickBot="1">
      <c r="A39" s="21"/>
      <c r="B39" s="21"/>
      <c r="D39" s="21"/>
      <c r="E39" s="56"/>
      <c r="F39" s="53">
        <f>SUM(F15+F37+F17+F16+F18)</f>
        <v>250842</v>
      </c>
      <c r="G39" s="25"/>
      <c r="H39" s="53">
        <f>SUM(H15+H37+H17+H16)</f>
        <v>148197</v>
      </c>
    </row>
    <row r="40" spans="1:8" ht="15.75" thickTop="1">
      <c r="A40" s="21"/>
      <c r="B40" s="21"/>
      <c r="D40" s="21"/>
      <c r="E40" s="56"/>
      <c r="F40" s="25"/>
      <c r="G40" s="25"/>
      <c r="H40" s="23"/>
    </row>
    <row r="41" spans="1:8" ht="15">
      <c r="A41" s="21" t="s">
        <v>40</v>
      </c>
      <c r="B41" s="21"/>
      <c r="D41" s="21"/>
      <c r="E41" s="56"/>
      <c r="F41" s="25"/>
      <c r="G41" s="25"/>
      <c r="H41" s="23"/>
    </row>
    <row r="42" spans="2:8" ht="15">
      <c r="B42" s="21" t="s">
        <v>41</v>
      </c>
      <c r="D42" s="21"/>
      <c r="E42" s="56"/>
      <c r="F42" s="25">
        <v>71591</v>
      </c>
      <c r="G42" s="25"/>
      <c r="H42" s="30">
        <v>42500</v>
      </c>
    </row>
    <row r="43" spans="2:8" ht="15">
      <c r="B43" s="21" t="s">
        <v>42</v>
      </c>
      <c r="D43" s="21"/>
      <c r="E43" s="56"/>
      <c r="F43" s="25">
        <v>48926</v>
      </c>
      <c r="G43" s="25"/>
      <c r="H43" s="30">
        <v>14017</v>
      </c>
    </row>
    <row r="44" spans="2:8" ht="15">
      <c r="B44" s="21" t="s">
        <v>43</v>
      </c>
      <c r="D44" s="21"/>
      <c r="E44" s="56"/>
      <c r="F44" s="25">
        <v>44623</v>
      </c>
      <c r="G44" s="25"/>
      <c r="H44" s="30">
        <v>34200</v>
      </c>
    </row>
    <row r="45" spans="2:8" ht="15">
      <c r="B45" s="21" t="s">
        <v>44</v>
      </c>
      <c r="D45" s="21"/>
      <c r="E45" s="56"/>
      <c r="F45" s="26">
        <v>5234</v>
      </c>
      <c r="G45" s="25"/>
      <c r="H45" s="20">
        <v>5234</v>
      </c>
    </row>
    <row r="46" spans="1:8" ht="15">
      <c r="A46" s="21"/>
      <c r="B46" s="21"/>
      <c r="D46" s="21"/>
      <c r="E46" s="56"/>
      <c r="F46" s="25">
        <f>SUM(F42:F45)</f>
        <v>170374</v>
      </c>
      <c r="G46" s="25"/>
      <c r="H46" s="25">
        <f>SUM(H42:H45)</f>
        <v>95951</v>
      </c>
    </row>
    <row r="47" spans="1:8" ht="15">
      <c r="A47" s="21"/>
      <c r="B47" s="21"/>
      <c r="D47" s="21"/>
      <c r="E47" s="56"/>
      <c r="F47" s="25"/>
      <c r="G47" s="25"/>
      <c r="H47" s="25"/>
    </row>
    <row r="48" spans="1:8" ht="15">
      <c r="A48" s="21" t="s">
        <v>45</v>
      </c>
      <c r="B48" s="21"/>
      <c r="D48" s="21"/>
      <c r="E48" s="56"/>
      <c r="F48" s="25"/>
      <c r="G48" s="25"/>
      <c r="H48" s="30"/>
    </row>
    <row r="49" spans="2:8" ht="15">
      <c r="B49" s="21" t="s">
        <v>37</v>
      </c>
      <c r="D49" s="21"/>
      <c r="E49" s="56"/>
      <c r="F49" s="25">
        <v>4632</v>
      </c>
      <c r="G49" s="25"/>
      <c r="H49" s="30">
        <v>3662</v>
      </c>
    </row>
    <row r="50" spans="2:8" ht="15">
      <c r="B50" s="21" t="s">
        <v>98</v>
      </c>
      <c r="D50" s="21"/>
      <c r="E50" s="56"/>
      <c r="F50" s="25">
        <v>3450</v>
      </c>
      <c r="G50" s="25"/>
      <c r="H50" s="30">
        <v>0</v>
      </c>
    </row>
    <row r="51" spans="2:8" ht="15">
      <c r="B51" s="21" t="s">
        <v>46</v>
      </c>
      <c r="D51" s="21"/>
      <c r="E51" s="56"/>
      <c r="F51" s="25">
        <v>44000</v>
      </c>
      <c r="G51" s="25"/>
      <c r="H51" s="30">
        <v>44000</v>
      </c>
    </row>
    <row r="52" spans="2:8" ht="15">
      <c r="B52" s="21" t="s">
        <v>47</v>
      </c>
      <c r="D52" s="21"/>
      <c r="E52" s="56"/>
      <c r="F52" s="25">
        <v>28386</v>
      </c>
      <c r="G52" s="25"/>
      <c r="H52" s="30">
        <v>4584</v>
      </c>
    </row>
    <row r="53" spans="1:8" ht="15">
      <c r="A53" s="21"/>
      <c r="B53" s="21"/>
      <c r="D53" s="21"/>
      <c r="E53" s="21"/>
      <c r="F53" s="25"/>
      <c r="G53" s="25"/>
      <c r="H53" s="23"/>
    </row>
    <row r="54" spans="1:8" ht="15.75" thickBot="1">
      <c r="A54" s="21"/>
      <c r="B54" s="21"/>
      <c r="D54" s="21"/>
      <c r="E54" s="21"/>
      <c r="F54" s="53">
        <f>SUM(F46:F53)</f>
        <v>250842</v>
      </c>
      <c r="G54" s="25"/>
      <c r="H54" s="53">
        <f>SUM(H46:H53)</f>
        <v>148197</v>
      </c>
    </row>
    <row r="55" spans="1:8" ht="15.75" thickTop="1">
      <c r="A55" s="21"/>
      <c r="B55" s="21"/>
      <c r="D55" s="21"/>
      <c r="E55" s="21"/>
      <c r="F55" s="25"/>
      <c r="G55" s="25"/>
      <c r="H55" s="23"/>
    </row>
    <row r="56" spans="1:8" ht="15.75" thickBot="1">
      <c r="A56" s="21" t="s">
        <v>48</v>
      </c>
      <c r="B56" s="21"/>
      <c r="D56" s="21"/>
      <c r="E56" s="21"/>
      <c r="F56" s="121">
        <v>0.5480076410993706</v>
      </c>
      <c r="G56" s="25"/>
      <c r="H56" s="121">
        <v>1.1288352941176472</v>
      </c>
    </row>
    <row r="57" spans="1:8" ht="17.25" customHeight="1" thickTop="1">
      <c r="A57" s="21"/>
      <c r="B57" s="21"/>
      <c r="D57" s="21"/>
      <c r="E57" s="21"/>
      <c r="F57" s="54"/>
      <c r="G57" s="25"/>
      <c r="H57" s="54"/>
    </row>
    <row r="58" spans="1:8" ht="15">
      <c r="A58" s="21"/>
      <c r="B58" s="21"/>
      <c r="D58" s="21"/>
      <c r="E58" s="21"/>
      <c r="F58" s="54"/>
      <c r="G58" s="25"/>
      <c r="H58" s="54"/>
    </row>
    <row r="59" spans="1:8" ht="15">
      <c r="A59" s="21"/>
      <c r="B59" s="21"/>
      <c r="D59" s="21"/>
      <c r="E59" s="21"/>
      <c r="F59" s="54"/>
      <c r="G59" s="25"/>
      <c r="H59" s="54"/>
    </row>
    <row r="60" spans="1:8" ht="15">
      <c r="A60" s="21"/>
      <c r="B60" s="21"/>
      <c r="D60" s="21"/>
      <c r="E60" s="21"/>
      <c r="F60" s="54"/>
      <c r="G60" s="25"/>
      <c r="H60" s="54"/>
    </row>
    <row r="61" spans="6:8" ht="15">
      <c r="F61" s="55"/>
      <c r="H61" s="56"/>
    </row>
    <row r="62" spans="1:9" ht="30" customHeight="1">
      <c r="A62" s="128" t="s">
        <v>94</v>
      </c>
      <c r="B62" s="128"/>
      <c r="C62" s="128"/>
      <c r="D62" s="128"/>
      <c r="E62" s="128"/>
      <c r="F62" s="128"/>
      <c r="G62" s="128"/>
      <c r="H62" s="128"/>
      <c r="I62" s="128"/>
    </row>
    <row r="63" spans="6:8" ht="15">
      <c r="F63" s="55"/>
      <c r="H63" s="56"/>
    </row>
    <row r="64" spans="6:8" ht="15">
      <c r="F64" s="55"/>
      <c r="H64" s="57"/>
    </row>
    <row r="65" ht="15">
      <c r="H65" s="57"/>
    </row>
    <row r="66" ht="15">
      <c r="H66" s="57"/>
    </row>
    <row r="67" ht="15">
      <c r="H67" s="57"/>
    </row>
    <row r="68" ht="15">
      <c r="H68" s="57"/>
    </row>
    <row r="69" ht="15">
      <c r="H69" s="57"/>
    </row>
    <row r="70" ht="15">
      <c r="H70" s="57"/>
    </row>
    <row r="71" ht="15">
      <c r="H71" s="58"/>
    </row>
    <row r="72" ht="15">
      <c r="H72" s="58"/>
    </row>
    <row r="73" ht="15">
      <c r="H73" s="58"/>
    </row>
    <row r="74" ht="15">
      <c r="H74" s="58"/>
    </row>
    <row r="75" ht="15">
      <c r="H75" s="58"/>
    </row>
    <row r="76" ht="15">
      <c r="H76" s="58"/>
    </row>
    <row r="77" ht="15">
      <c r="H77" s="58"/>
    </row>
    <row r="78" ht="15">
      <c r="H78" s="58"/>
    </row>
    <row r="79" ht="15">
      <c r="H79" s="58"/>
    </row>
    <row r="80" ht="15">
      <c r="H80" s="58"/>
    </row>
    <row r="81" ht="15">
      <c r="H81" s="58"/>
    </row>
    <row r="82" ht="15">
      <c r="H82" s="58"/>
    </row>
    <row r="83" ht="15">
      <c r="H83" s="58"/>
    </row>
    <row r="84" ht="15">
      <c r="H84" s="58"/>
    </row>
    <row r="85" ht="15">
      <c r="H85" s="58"/>
    </row>
    <row r="86" ht="15">
      <c r="H86" s="58"/>
    </row>
    <row r="87" ht="15">
      <c r="H87" s="58"/>
    </row>
    <row r="88" ht="15">
      <c r="H88" s="58"/>
    </row>
    <row r="89" ht="15">
      <c r="H89" s="58"/>
    </row>
    <row r="90" ht="15">
      <c r="H90" s="58"/>
    </row>
    <row r="91" ht="15">
      <c r="H91" s="58"/>
    </row>
    <row r="92" ht="15">
      <c r="H92" s="58"/>
    </row>
    <row r="93" ht="15">
      <c r="H93" s="58"/>
    </row>
    <row r="94" ht="15">
      <c r="H94" s="58"/>
    </row>
    <row r="95" ht="15">
      <c r="H95" s="58"/>
    </row>
    <row r="96" ht="15">
      <c r="H96" s="58"/>
    </row>
    <row r="97" ht="15">
      <c r="H97" s="58"/>
    </row>
    <row r="98" ht="15">
      <c r="H98" s="58"/>
    </row>
    <row r="99" ht="15">
      <c r="H99" s="58"/>
    </row>
    <row r="100" ht="15">
      <c r="H100" s="58"/>
    </row>
    <row r="101" ht="15">
      <c r="H101" s="58"/>
    </row>
    <row r="102" ht="15">
      <c r="H102" s="58"/>
    </row>
    <row r="103" ht="15">
      <c r="H103" s="58"/>
    </row>
    <row r="104" ht="15">
      <c r="H104" s="58"/>
    </row>
    <row r="105" ht="15">
      <c r="H105" s="58"/>
    </row>
    <row r="106" ht="15">
      <c r="H106" s="58"/>
    </row>
    <row r="107" ht="15">
      <c r="H107" s="58"/>
    </row>
    <row r="108" ht="15">
      <c r="H108" s="58"/>
    </row>
    <row r="109" ht="15">
      <c r="H109" s="58"/>
    </row>
    <row r="110" ht="15">
      <c r="H110" s="58"/>
    </row>
    <row r="111" ht="15">
      <c r="H111" s="58"/>
    </row>
    <row r="112" ht="15">
      <c r="H112" s="58"/>
    </row>
    <row r="113" ht="15">
      <c r="H113" s="58"/>
    </row>
    <row r="114" ht="15">
      <c r="H114" s="58"/>
    </row>
    <row r="115" ht="15">
      <c r="H115" s="58"/>
    </row>
    <row r="116" ht="15">
      <c r="H116" s="58"/>
    </row>
    <row r="117" ht="15">
      <c r="H117" s="58"/>
    </row>
    <row r="118" ht="15">
      <c r="H118" s="58"/>
    </row>
    <row r="119" ht="15">
      <c r="H119" s="58"/>
    </row>
    <row r="120" ht="15">
      <c r="H120" s="58"/>
    </row>
    <row r="121" ht="15">
      <c r="H121" s="58"/>
    </row>
    <row r="122" ht="15">
      <c r="H122" s="58"/>
    </row>
    <row r="123" ht="15">
      <c r="H123" s="58"/>
    </row>
    <row r="124" ht="15">
      <c r="H124" s="58"/>
    </row>
    <row r="125" ht="15">
      <c r="H125" s="58"/>
    </row>
    <row r="126" ht="15">
      <c r="H126" s="58"/>
    </row>
    <row r="127" ht="15">
      <c r="H127" s="58"/>
    </row>
    <row r="128" ht="15">
      <c r="H128" s="58"/>
    </row>
    <row r="129" ht="15">
      <c r="H129" s="58"/>
    </row>
    <row r="130" ht="15">
      <c r="H130" s="58"/>
    </row>
    <row r="131" ht="15">
      <c r="H131" s="58"/>
    </row>
    <row r="132" ht="15">
      <c r="H132" s="58"/>
    </row>
    <row r="133" ht="15">
      <c r="H133" s="58"/>
    </row>
    <row r="134" ht="15">
      <c r="H134" s="58"/>
    </row>
    <row r="135" ht="15">
      <c r="H135" s="58"/>
    </row>
    <row r="136" ht="15">
      <c r="H136" s="58"/>
    </row>
    <row r="137" ht="15">
      <c r="H137" s="58"/>
    </row>
    <row r="138" ht="15">
      <c r="H138" s="58"/>
    </row>
    <row r="139" ht="15">
      <c r="H139" s="58"/>
    </row>
    <row r="140" ht="15">
      <c r="H140" s="58"/>
    </row>
    <row r="141" ht="15">
      <c r="H141" s="58"/>
    </row>
    <row r="142" ht="15">
      <c r="H142" s="58"/>
    </row>
    <row r="143" ht="15">
      <c r="H143" s="58"/>
    </row>
    <row r="144" ht="15">
      <c r="H144" s="58"/>
    </row>
    <row r="145" ht="15">
      <c r="H145" s="58"/>
    </row>
    <row r="146" ht="15">
      <c r="H146" s="58"/>
    </row>
    <row r="147" ht="15">
      <c r="H147" s="58"/>
    </row>
    <row r="148" ht="15">
      <c r="H148" s="58"/>
    </row>
    <row r="149" ht="15">
      <c r="H149" s="58"/>
    </row>
    <row r="150" ht="15">
      <c r="H150" s="58"/>
    </row>
    <row r="151" ht="15">
      <c r="H151" s="58"/>
    </row>
    <row r="152" ht="15">
      <c r="H152" s="58"/>
    </row>
    <row r="153" ht="15">
      <c r="H153" s="58"/>
    </row>
    <row r="154" ht="15">
      <c r="H154" s="58"/>
    </row>
    <row r="155" ht="15">
      <c r="H155" s="58"/>
    </row>
    <row r="156" ht="15">
      <c r="H156" s="58"/>
    </row>
    <row r="157" ht="15">
      <c r="H157" s="58"/>
    </row>
    <row r="158" ht="15">
      <c r="H158" s="58"/>
    </row>
    <row r="159" ht="15">
      <c r="H159" s="58"/>
    </row>
    <row r="160" ht="15">
      <c r="H160" s="58"/>
    </row>
    <row r="161" ht="15">
      <c r="H161" s="58"/>
    </row>
    <row r="162" ht="15">
      <c r="H162" s="58"/>
    </row>
    <row r="163" ht="15">
      <c r="H163" s="58"/>
    </row>
    <row r="164" ht="15">
      <c r="H164" s="58"/>
    </row>
    <row r="165" ht="15">
      <c r="H165" s="58"/>
    </row>
    <row r="166" ht="15">
      <c r="H166" s="58"/>
    </row>
    <row r="167" ht="15">
      <c r="H167" s="58"/>
    </row>
    <row r="168" ht="15">
      <c r="H168" s="58"/>
    </row>
    <row r="169" ht="15">
      <c r="H169" s="58"/>
    </row>
    <row r="170" ht="15">
      <c r="H170" s="58"/>
    </row>
    <row r="171" ht="15">
      <c r="H171" s="58"/>
    </row>
    <row r="172" ht="15">
      <c r="H172" s="58"/>
    </row>
    <row r="173" ht="15">
      <c r="H173" s="58"/>
    </row>
    <row r="174" ht="15">
      <c r="H174" s="58"/>
    </row>
    <row r="175" ht="15">
      <c r="H175" s="58"/>
    </row>
    <row r="176" ht="15">
      <c r="H176" s="58"/>
    </row>
    <row r="177" ht="15">
      <c r="H177" s="58"/>
    </row>
    <row r="178" ht="15">
      <c r="H178" s="58"/>
    </row>
    <row r="179" ht="15">
      <c r="H179" s="58"/>
    </row>
    <row r="180" ht="15">
      <c r="H180" s="58"/>
    </row>
    <row r="181" ht="15">
      <c r="H181" s="58"/>
    </row>
    <row r="182" ht="15">
      <c r="H182" s="58"/>
    </row>
    <row r="183" ht="15">
      <c r="H183" s="58"/>
    </row>
    <row r="184" ht="15">
      <c r="H184" s="58"/>
    </row>
    <row r="185" ht="15">
      <c r="H185" s="58"/>
    </row>
    <row r="186" ht="15">
      <c r="H186" s="58"/>
    </row>
    <row r="187" ht="15">
      <c r="H187" s="58"/>
    </row>
    <row r="188" ht="15">
      <c r="H188" s="58"/>
    </row>
    <row r="189" ht="15">
      <c r="H189" s="58"/>
    </row>
    <row r="190" ht="15">
      <c r="H190" s="58"/>
    </row>
    <row r="191" ht="15">
      <c r="H191" s="58"/>
    </row>
    <row r="192" ht="15">
      <c r="H192" s="58"/>
    </row>
    <row r="193" ht="15">
      <c r="H193" s="58"/>
    </row>
    <row r="194" ht="15">
      <c r="H194" s="58"/>
    </row>
    <row r="195" ht="15">
      <c r="H195" s="58"/>
    </row>
    <row r="196" ht="15">
      <c r="H196" s="58"/>
    </row>
    <row r="197" ht="15">
      <c r="H197" s="58"/>
    </row>
    <row r="198" ht="15">
      <c r="H198" s="58"/>
    </row>
    <row r="199" ht="15">
      <c r="H199" s="58"/>
    </row>
    <row r="200" ht="15">
      <c r="H200" s="58"/>
    </row>
    <row r="201" ht="15">
      <c r="H201" s="58"/>
    </row>
    <row r="202" ht="15">
      <c r="H202" s="58"/>
    </row>
    <row r="203" ht="15">
      <c r="H203" s="58"/>
    </row>
    <row r="204" ht="15">
      <c r="H204" s="58"/>
    </row>
    <row r="205" ht="15">
      <c r="H205" s="58"/>
    </row>
    <row r="206" ht="15">
      <c r="H206" s="58"/>
    </row>
    <row r="207" ht="15">
      <c r="H207" s="58"/>
    </row>
    <row r="208" ht="15">
      <c r="H208" s="58"/>
    </row>
    <row r="209" ht="15">
      <c r="H209" s="58"/>
    </row>
    <row r="210" ht="15">
      <c r="H210" s="58"/>
    </row>
    <row r="211" ht="15">
      <c r="H211" s="58"/>
    </row>
    <row r="212" ht="15">
      <c r="H212" s="58"/>
    </row>
    <row r="213" ht="15">
      <c r="H213" s="58"/>
    </row>
    <row r="214" ht="15">
      <c r="H214" s="58"/>
    </row>
    <row r="215" ht="15">
      <c r="H215" s="58"/>
    </row>
    <row r="216" ht="15">
      <c r="H216" s="58"/>
    </row>
    <row r="217" ht="15">
      <c r="H217" s="58"/>
    </row>
    <row r="218" ht="15">
      <c r="H218" s="58"/>
    </row>
    <row r="219" ht="15">
      <c r="H219" s="58"/>
    </row>
    <row r="220" ht="15">
      <c r="H220" s="58"/>
    </row>
    <row r="221" ht="15">
      <c r="H221" s="58"/>
    </row>
    <row r="222" ht="15">
      <c r="H222" s="58"/>
    </row>
    <row r="223" ht="15">
      <c r="H223" s="58"/>
    </row>
    <row r="224" ht="15">
      <c r="H224" s="58"/>
    </row>
    <row r="225" ht="15">
      <c r="H225" s="58"/>
    </row>
    <row r="226" ht="15">
      <c r="H226" s="58"/>
    </row>
    <row r="227" ht="15">
      <c r="H227" s="58"/>
    </row>
    <row r="228" ht="15">
      <c r="H228" s="58"/>
    </row>
    <row r="229" ht="15">
      <c r="H229" s="58"/>
    </row>
    <row r="230" ht="15">
      <c r="H230" s="58"/>
    </row>
    <row r="231" ht="15">
      <c r="H231" s="58"/>
    </row>
    <row r="232" ht="15">
      <c r="H232" s="58"/>
    </row>
    <row r="233" ht="15">
      <c r="H233" s="58"/>
    </row>
    <row r="234" ht="15">
      <c r="H234" s="58"/>
    </row>
    <row r="235" ht="15">
      <c r="H235" s="58"/>
    </row>
    <row r="236" ht="15">
      <c r="H236" s="58"/>
    </row>
    <row r="237" ht="15">
      <c r="H237" s="58"/>
    </row>
    <row r="238" ht="15">
      <c r="H238" s="58"/>
    </row>
    <row r="239" ht="15">
      <c r="H239" s="58"/>
    </row>
    <row r="240" ht="15">
      <c r="H240" s="58"/>
    </row>
    <row r="241" ht="15">
      <c r="H241" s="58"/>
    </row>
    <row r="242" ht="15">
      <c r="H242" s="58"/>
    </row>
    <row r="243" ht="15">
      <c r="H243" s="58"/>
    </row>
    <row r="244" ht="15">
      <c r="H244" s="58"/>
    </row>
    <row r="245" ht="15">
      <c r="H245" s="58"/>
    </row>
    <row r="246" ht="15">
      <c r="H246" s="58"/>
    </row>
    <row r="247" ht="15">
      <c r="H247" s="58"/>
    </row>
    <row r="248" ht="15">
      <c r="H248" s="58"/>
    </row>
    <row r="249" ht="15">
      <c r="H249" s="58"/>
    </row>
    <row r="250" ht="15">
      <c r="H250" s="58"/>
    </row>
    <row r="251" ht="15">
      <c r="H251" s="58"/>
    </row>
    <row r="252" ht="15">
      <c r="H252" s="58"/>
    </row>
    <row r="253" ht="15">
      <c r="H253" s="58"/>
    </row>
    <row r="254" ht="15">
      <c r="H254" s="58"/>
    </row>
    <row r="255" ht="15">
      <c r="H255" s="58"/>
    </row>
    <row r="256" ht="15">
      <c r="H256" s="58"/>
    </row>
    <row r="257" ht="15">
      <c r="H257" s="58"/>
    </row>
    <row r="258" ht="15">
      <c r="H258" s="58"/>
    </row>
    <row r="259" ht="15">
      <c r="H259" s="58"/>
    </row>
    <row r="260" ht="15">
      <c r="H260" s="58"/>
    </row>
    <row r="261" ht="15">
      <c r="H261" s="58"/>
    </row>
    <row r="262" ht="15">
      <c r="H262" s="58"/>
    </row>
    <row r="263" ht="15">
      <c r="H263" s="58"/>
    </row>
    <row r="264" ht="15">
      <c r="H264" s="58"/>
    </row>
    <row r="265" ht="15">
      <c r="H265" s="58"/>
    </row>
    <row r="266" ht="15">
      <c r="H266" s="58"/>
    </row>
    <row r="267" ht="15">
      <c r="H267" s="58"/>
    </row>
    <row r="268" ht="15">
      <c r="H268" s="58"/>
    </row>
    <row r="269" ht="15">
      <c r="H269" s="58"/>
    </row>
    <row r="270" ht="15">
      <c r="H270" s="58"/>
    </row>
    <row r="271" ht="15">
      <c r="H271" s="58"/>
    </row>
    <row r="272" ht="15">
      <c r="H272" s="58"/>
    </row>
    <row r="273" ht="15">
      <c r="H273" s="58"/>
    </row>
    <row r="274" ht="15">
      <c r="H274" s="58"/>
    </row>
    <row r="275" ht="15">
      <c r="H275" s="58"/>
    </row>
    <row r="276" ht="15">
      <c r="H276" s="58"/>
    </row>
    <row r="277" ht="15">
      <c r="H277" s="58"/>
    </row>
    <row r="278" ht="15">
      <c r="H278" s="58"/>
    </row>
    <row r="279" ht="15">
      <c r="H279" s="58"/>
    </row>
    <row r="280" ht="15">
      <c r="H280" s="58"/>
    </row>
    <row r="281" ht="15">
      <c r="H281" s="58"/>
    </row>
    <row r="282" ht="15">
      <c r="H282" s="58"/>
    </row>
    <row r="283" ht="15">
      <c r="H283" s="58"/>
    </row>
    <row r="284" ht="15">
      <c r="H284" s="58"/>
    </row>
    <row r="285" ht="15">
      <c r="H285" s="58"/>
    </row>
    <row r="286" ht="15">
      <c r="H286" s="58"/>
    </row>
    <row r="287" ht="15">
      <c r="H287" s="58"/>
    </row>
    <row r="288" ht="15">
      <c r="H288" s="58"/>
    </row>
    <row r="289" ht="15">
      <c r="H289" s="58"/>
    </row>
    <row r="290" ht="15">
      <c r="H290" s="58"/>
    </row>
    <row r="291" ht="15">
      <c r="H291" s="58"/>
    </row>
    <row r="292" ht="15">
      <c r="H292" s="58"/>
    </row>
    <row r="293" ht="15">
      <c r="H293" s="58"/>
    </row>
    <row r="294" ht="15">
      <c r="H294" s="58"/>
    </row>
    <row r="295" ht="15">
      <c r="H295" s="58"/>
    </row>
    <row r="296" ht="15">
      <c r="H296" s="58"/>
    </row>
    <row r="297" ht="15">
      <c r="H297" s="58"/>
    </row>
    <row r="298" ht="15">
      <c r="H298" s="58"/>
    </row>
    <row r="299" ht="15">
      <c r="H299" s="58"/>
    </row>
    <row r="300" ht="15">
      <c r="H300" s="58"/>
    </row>
    <row r="301" ht="15">
      <c r="H301" s="58"/>
    </row>
    <row r="302" ht="15">
      <c r="H302" s="58"/>
    </row>
    <row r="303" ht="15">
      <c r="H303" s="58"/>
    </row>
    <row r="304" ht="15">
      <c r="H304" s="58"/>
    </row>
    <row r="305" ht="15">
      <c r="H305" s="58"/>
    </row>
    <row r="306" ht="15">
      <c r="H306" s="58"/>
    </row>
    <row r="307" ht="15">
      <c r="H307" s="58"/>
    </row>
    <row r="308" ht="15">
      <c r="H308" s="58"/>
    </row>
    <row r="309" ht="15">
      <c r="H309" s="58"/>
    </row>
    <row r="310" ht="15">
      <c r="H310" s="58"/>
    </row>
    <row r="311" ht="15">
      <c r="H311" s="58"/>
    </row>
    <row r="312" ht="15">
      <c r="H312" s="58"/>
    </row>
    <row r="313" ht="15">
      <c r="H313" s="58"/>
    </row>
    <row r="314" ht="15">
      <c r="H314" s="58"/>
    </row>
    <row r="315" ht="15">
      <c r="H315" s="58"/>
    </row>
    <row r="316" ht="15">
      <c r="H316" s="58"/>
    </row>
    <row r="317" ht="15">
      <c r="H317" s="58"/>
    </row>
    <row r="318" ht="15">
      <c r="H318" s="58"/>
    </row>
    <row r="319" ht="15">
      <c r="H319" s="58"/>
    </row>
    <row r="320" ht="15">
      <c r="H320" s="58"/>
    </row>
    <row r="321" ht="15">
      <c r="H321" s="58"/>
    </row>
    <row r="322" ht="15">
      <c r="H322" s="58"/>
    </row>
    <row r="323" ht="15">
      <c r="H323" s="58"/>
    </row>
    <row r="324" ht="15">
      <c r="H324" s="58"/>
    </row>
    <row r="325" ht="15">
      <c r="H325" s="58"/>
    </row>
    <row r="326" ht="15">
      <c r="H326" s="58"/>
    </row>
    <row r="327" ht="15">
      <c r="H327" s="58"/>
    </row>
    <row r="328" ht="15">
      <c r="H328" s="58"/>
    </row>
    <row r="329" ht="15">
      <c r="H329" s="58"/>
    </row>
    <row r="330" ht="15">
      <c r="H330" s="58"/>
    </row>
    <row r="331" ht="15">
      <c r="H331" s="58"/>
    </row>
    <row r="332" ht="15">
      <c r="H332" s="58"/>
    </row>
    <row r="333" ht="15">
      <c r="H333" s="58"/>
    </row>
    <row r="334" ht="15">
      <c r="H334" s="58"/>
    </row>
    <row r="335" ht="15">
      <c r="H335" s="58"/>
    </row>
    <row r="336" ht="15">
      <c r="H336" s="58"/>
    </row>
    <row r="337" ht="15">
      <c r="H337" s="58"/>
    </row>
    <row r="338" ht="15">
      <c r="H338" s="58"/>
    </row>
    <row r="339" ht="15">
      <c r="H339" s="58"/>
    </row>
    <row r="340" ht="15">
      <c r="H340" s="58"/>
    </row>
    <row r="341" ht="15">
      <c r="H341" s="58"/>
    </row>
    <row r="342" ht="15">
      <c r="H342" s="58"/>
    </row>
    <row r="343" ht="15">
      <c r="H343" s="58"/>
    </row>
    <row r="344" ht="15">
      <c r="H344" s="58"/>
    </row>
    <row r="345" ht="15">
      <c r="H345" s="58"/>
    </row>
    <row r="346" ht="15">
      <c r="H346" s="58"/>
    </row>
    <row r="347" ht="15">
      <c r="H347" s="58"/>
    </row>
    <row r="348" ht="15">
      <c r="H348" s="58"/>
    </row>
    <row r="349" ht="15">
      <c r="H349" s="58"/>
    </row>
    <row r="350" ht="15">
      <c r="H350" s="58"/>
    </row>
    <row r="351" ht="15">
      <c r="H351" s="58"/>
    </row>
    <row r="352" ht="15">
      <c r="H352" s="58"/>
    </row>
    <row r="353" ht="15">
      <c r="H353" s="58"/>
    </row>
    <row r="354" ht="15">
      <c r="H354" s="58"/>
    </row>
    <row r="355" ht="15">
      <c r="H355" s="58"/>
    </row>
    <row r="356" ht="15">
      <c r="H356" s="58"/>
    </row>
    <row r="357" ht="15">
      <c r="H357" s="58"/>
    </row>
    <row r="358" ht="15">
      <c r="H358" s="58"/>
    </row>
    <row r="359" ht="15">
      <c r="H359" s="58"/>
    </row>
    <row r="360" ht="15">
      <c r="H360" s="58"/>
    </row>
    <row r="361" ht="15">
      <c r="H361" s="58"/>
    </row>
    <row r="362" ht="15">
      <c r="H362" s="58"/>
    </row>
    <row r="363" ht="15">
      <c r="H363" s="58"/>
    </row>
    <row r="364" ht="15">
      <c r="H364" s="58"/>
    </row>
    <row r="365" ht="15">
      <c r="H365" s="58"/>
    </row>
    <row r="366" ht="15">
      <c r="H366" s="58"/>
    </row>
    <row r="367" ht="15">
      <c r="H367" s="58"/>
    </row>
    <row r="368" ht="15">
      <c r="H368" s="58"/>
    </row>
    <row r="369" ht="15">
      <c r="H369" s="58"/>
    </row>
    <row r="370" ht="15">
      <c r="H370" s="58"/>
    </row>
    <row r="371" ht="15">
      <c r="H371" s="58"/>
    </row>
    <row r="372" ht="15">
      <c r="H372" s="58"/>
    </row>
    <row r="373" ht="15">
      <c r="H373" s="58"/>
    </row>
    <row r="374" ht="15">
      <c r="H374" s="58"/>
    </row>
    <row r="375" ht="15">
      <c r="H375" s="58"/>
    </row>
    <row r="376" ht="15">
      <c r="H376" s="58"/>
    </row>
    <row r="377" ht="15">
      <c r="H377" s="58"/>
    </row>
    <row r="378" ht="15">
      <c r="H378" s="58"/>
    </row>
    <row r="379" ht="15">
      <c r="H379" s="58"/>
    </row>
    <row r="380" ht="15">
      <c r="H380" s="58"/>
    </row>
    <row r="381" ht="15">
      <c r="H381" s="58"/>
    </row>
    <row r="382" ht="15">
      <c r="H382" s="58"/>
    </row>
    <row r="383" ht="15">
      <c r="H383" s="58"/>
    </row>
    <row r="384" ht="15">
      <c r="H384" s="58"/>
    </row>
    <row r="385" ht="15">
      <c r="H385" s="58"/>
    </row>
    <row r="386" ht="15">
      <c r="H386" s="58"/>
    </row>
    <row r="387" ht="15">
      <c r="H387" s="58"/>
    </row>
    <row r="388" ht="15">
      <c r="H388" s="58"/>
    </row>
    <row r="389" ht="15">
      <c r="H389" s="58"/>
    </row>
    <row r="390" ht="15">
      <c r="H390" s="58"/>
    </row>
    <row r="391" ht="15">
      <c r="H391" s="58"/>
    </row>
    <row r="392" ht="15">
      <c r="H392" s="58"/>
    </row>
    <row r="393" ht="15">
      <c r="H393" s="58"/>
    </row>
    <row r="394" ht="15">
      <c r="H394" s="58"/>
    </row>
    <row r="395" ht="15">
      <c r="H395" s="58"/>
    </row>
    <row r="396" ht="15">
      <c r="H396" s="58"/>
    </row>
    <row r="397" ht="15">
      <c r="H397" s="58"/>
    </row>
    <row r="398" ht="15">
      <c r="H398" s="58"/>
    </row>
    <row r="399" ht="15">
      <c r="H399" s="58"/>
    </row>
    <row r="400" ht="15">
      <c r="H400" s="58"/>
    </row>
    <row r="401" ht="15">
      <c r="H401" s="58"/>
    </row>
    <row r="402" ht="15">
      <c r="H402" s="58"/>
    </row>
    <row r="403" ht="15">
      <c r="H403" s="58"/>
    </row>
    <row r="404" ht="15">
      <c r="H404" s="58"/>
    </row>
    <row r="405" ht="15">
      <c r="H405" s="58"/>
    </row>
    <row r="406" ht="15">
      <c r="H406" s="58"/>
    </row>
    <row r="407" ht="15">
      <c r="H407" s="58"/>
    </row>
    <row r="408" ht="15">
      <c r="H408" s="58"/>
    </row>
    <row r="409" ht="15">
      <c r="H409" s="58"/>
    </row>
    <row r="410" ht="15">
      <c r="H410" s="58"/>
    </row>
    <row r="411" ht="15">
      <c r="H411" s="58"/>
    </row>
    <row r="412" ht="15">
      <c r="H412" s="58"/>
    </row>
    <row r="413" ht="15">
      <c r="H413" s="58"/>
    </row>
    <row r="414" ht="15">
      <c r="H414" s="58"/>
    </row>
    <row r="415" ht="15">
      <c r="H415" s="58"/>
    </row>
    <row r="416" ht="15">
      <c r="H416" s="58"/>
    </row>
    <row r="417" ht="15">
      <c r="H417" s="58"/>
    </row>
    <row r="418" ht="15">
      <c r="H418" s="58"/>
    </row>
    <row r="419" ht="15">
      <c r="H419" s="58"/>
    </row>
    <row r="420" ht="15">
      <c r="H420" s="58"/>
    </row>
    <row r="421" ht="15">
      <c r="H421" s="58"/>
    </row>
    <row r="422" ht="15">
      <c r="H422" s="58"/>
    </row>
    <row r="423" ht="15">
      <c r="H423" s="58"/>
    </row>
    <row r="424" ht="15">
      <c r="H424" s="58"/>
    </row>
    <row r="425" ht="15">
      <c r="H425" s="58"/>
    </row>
    <row r="426" ht="15">
      <c r="H426" s="58"/>
    </row>
    <row r="427" ht="15">
      <c r="H427" s="58"/>
    </row>
    <row r="428" ht="15">
      <c r="H428" s="58"/>
    </row>
    <row r="429" ht="15">
      <c r="H429" s="58"/>
    </row>
    <row r="430" ht="15">
      <c r="H430" s="58"/>
    </row>
    <row r="431" ht="15">
      <c r="H431" s="58"/>
    </row>
    <row r="432" ht="15">
      <c r="H432" s="58"/>
    </row>
    <row r="433" ht="15">
      <c r="H433" s="58"/>
    </row>
    <row r="434" ht="15">
      <c r="H434" s="58"/>
    </row>
    <row r="435" ht="15">
      <c r="H435" s="58"/>
    </row>
    <row r="436" ht="15">
      <c r="H436" s="58"/>
    </row>
    <row r="437" ht="15">
      <c r="H437" s="58"/>
    </row>
    <row r="438" ht="15">
      <c r="H438" s="58"/>
    </row>
    <row r="439" ht="15">
      <c r="H439" s="58"/>
    </row>
    <row r="440" ht="15">
      <c r="H440" s="58"/>
    </row>
    <row r="441" ht="15">
      <c r="H441" s="58"/>
    </row>
    <row r="442" ht="15">
      <c r="H442" s="58"/>
    </row>
    <row r="443" ht="15">
      <c r="H443" s="58"/>
    </row>
    <row r="444" ht="15">
      <c r="H444" s="58"/>
    </row>
    <row r="445" ht="15">
      <c r="H445" s="58"/>
    </row>
    <row r="446" ht="15">
      <c r="H446" s="58"/>
    </row>
    <row r="447" ht="15">
      <c r="H447" s="58"/>
    </row>
    <row r="448" ht="15">
      <c r="H448" s="58"/>
    </row>
    <row r="449" ht="15">
      <c r="H449" s="58"/>
    </row>
    <row r="450" ht="15">
      <c r="H450" s="58"/>
    </row>
    <row r="451" ht="15">
      <c r="H451" s="58"/>
    </row>
    <row r="452" ht="15">
      <c r="H452" s="58"/>
    </row>
    <row r="453" ht="15">
      <c r="H453" s="58"/>
    </row>
    <row r="454" ht="15">
      <c r="H454" s="58"/>
    </row>
    <row r="455" ht="15">
      <c r="H455" s="58"/>
    </row>
    <row r="456" ht="15">
      <c r="H456" s="58"/>
    </row>
    <row r="457" ht="15">
      <c r="H457" s="58"/>
    </row>
    <row r="458" ht="15">
      <c r="H458" s="58"/>
    </row>
    <row r="459" ht="15">
      <c r="H459" s="58"/>
    </row>
    <row r="460" ht="15">
      <c r="H460" s="58"/>
    </row>
    <row r="461" ht="15">
      <c r="H461" s="58"/>
    </row>
    <row r="462" ht="15">
      <c r="H462" s="58"/>
    </row>
    <row r="463" ht="15">
      <c r="H463" s="58"/>
    </row>
    <row r="464" ht="15">
      <c r="H464" s="58"/>
    </row>
    <row r="465" ht="15">
      <c r="H465" s="58"/>
    </row>
    <row r="466" ht="15">
      <c r="H466" s="58"/>
    </row>
    <row r="467" ht="15">
      <c r="H467" s="58"/>
    </row>
    <row r="468" ht="15">
      <c r="H468" s="58"/>
    </row>
    <row r="469" ht="15">
      <c r="H469" s="58"/>
    </row>
    <row r="470" ht="15">
      <c r="H470" s="58"/>
    </row>
    <row r="471" ht="15">
      <c r="H471" s="58"/>
    </row>
    <row r="472" ht="15">
      <c r="H472" s="58"/>
    </row>
    <row r="473" ht="15">
      <c r="H473" s="58"/>
    </row>
    <row r="474" ht="15">
      <c r="H474" s="58"/>
    </row>
    <row r="475" ht="15">
      <c r="H475" s="58"/>
    </row>
    <row r="476" ht="15">
      <c r="H476" s="58"/>
    </row>
    <row r="477" ht="15">
      <c r="H477" s="58"/>
    </row>
    <row r="478" ht="15">
      <c r="H478" s="58"/>
    </row>
    <row r="479" ht="15">
      <c r="H479" s="58"/>
    </row>
    <row r="480" ht="15">
      <c r="H480" s="58"/>
    </row>
    <row r="481" ht="15">
      <c r="H481" s="58"/>
    </row>
    <row r="482" ht="15">
      <c r="H482" s="58"/>
    </row>
    <row r="483" ht="15">
      <c r="H483" s="58"/>
    </row>
    <row r="484" ht="15">
      <c r="H484" s="58"/>
    </row>
    <row r="485" ht="15">
      <c r="H485" s="58"/>
    </row>
    <row r="486" ht="15">
      <c r="H486" s="58"/>
    </row>
    <row r="487" ht="15">
      <c r="H487" s="58"/>
    </row>
    <row r="488" ht="15">
      <c r="H488" s="58"/>
    </row>
    <row r="489" ht="15">
      <c r="H489" s="58"/>
    </row>
    <row r="490" ht="15">
      <c r="H490" s="58"/>
    </row>
    <row r="491" ht="15">
      <c r="H491" s="58"/>
    </row>
    <row r="492" ht="15">
      <c r="H492" s="58"/>
    </row>
    <row r="493" ht="15">
      <c r="H493" s="58"/>
    </row>
    <row r="494" ht="15">
      <c r="H494" s="58"/>
    </row>
    <row r="495" ht="15">
      <c r="H495" s="58"/>
    </row>
    <row r="496" ht="15">
      <c r="H496" s="58"/>
    </row>
    <row r="497" ht="15">
      <c r="H497" s="58"/>
    </row>
    <row r="498" ht="15">
      <c r="H498" s="58"/>
    </row>
    <row r="499" ht="15">
      <c r="H499" s="58"/>
    </row>
    <row r="500" ht="15">
      <c r="H500" s="58"/>
    </row>
    <row r="501" ht="15">
      <c r="H501" s="58"/>
    </row>
    <row r="502" ht="15">
      <c r="H502" s="58"/>
    </row>
    <row r="503" ht="15">
      <c r="H503" s="58"/>
    </row>
    <row r="504" ht="15">
      <c r="H504" s="58"/>
    </row>
    <row r="505" ht="15">
      <c r="H505" s="58"/>
    </row>
    <row r="506" ht="15">
      <c r="H506" s="58"/>
    </row>
    <row r="507" ht="15">
      <c r="H507" s="58"/>
    </row>
    <row r="508" ht="15">
      <c r="H508" s="58"/>
    </row>
    <row r="509" ht="15">
      <c r="H509" s="58"/>
    </row>
    <row r="510" ht="15">
      <c r="H510" s="58"/>
    </row>
    <row r="511" ht="15">
      <c r="H511" s="58"/>
    </row>
    <row r="512" ht="15">
      <c r="H512" s="58"/>
    </row>
    <row r="513" ht="15">
      <c r="H513" s="58"/>
    </row>
    <row r="514" ht="15">
      <c r="H514" s="58"/>
    </row>
    <row r="515" ht="15">
      <c r="H515" s="58"/>
    </row>
    <row r="516" ht="15">
      <c r="H516" s="58"/>
    </row>
    <row r="517" ht="15">
      <c r="H517" s="58"/>
    </row>
    <row r="518" ht="15">
      <c r="H518" s="58"/>
    </row>
    <row r="519" ht="15">
      <c r="H519" s="58"/>
    </row>
    <row r="520" ht="15">
      <c r="H520" s="58"/>
    </row>
    <row r="521" ht="15">
      <c r="H521" s="58"/>
    </row>
    <row r="522" ht="15">
      <c r="H522" s="58"/>
    </row>
    <row r="523" ht="15">
      <c r="H523" s="58"/>
    </row>
    <row r="524" ht="15">
      <c r="H524" s="58"/>
    </row>
    <row r="525" ht="15">
      <c r="H525" s="58"/>
    </row>
    <row r="526" ht="15">
      <c r="H526" s="58"/>
    </row>
    <row r="527" ht="15">
      <c r="H527" s="58"/>
    </row>
    <row r="528" ht="15">
      <c r="H528" s="58"/>
    </row>
    <row r="529" ht="15">
      <c r="H529" s="58"/>
    </row>
    <row r="530" ht="15">
      <c r="H530" s="58"/>
    </row>
    <row r="531" ht="15">
      <c r="H531" s="58"/>
    </row>
    <row r="532" ht="15">
      <c r="H532" s="58"/>
    </row>
    <row r="533" ht="15">
      <c r="H533" s="58"/>
    </row>
    <row r="534" ht="15">
      <c r="H534" s="58"/>
    </row>
    <row r="535" ht="15">
      <c r="H535" s="58"/>
    </row>
    <row r="536" ht="15">
      <c r="H536" s="58"/>
    </row>
    <row r="537" ht="15">
      <c r="H537" s="58"/>
    </row>
    <row r="538" ht="15">
      <c r="H538" s="58"/>
    </row>
    <row r="539" ht="15">
      <c r="H539" s="58"/>
    </row>
    <row r="540" ht="15">
      <c r="H540" s="58"/>
    </row>
    <row r="541" ht="15">
      <c r="H541" s="58"/>
    </row>
    <row r="542" ht="15">
      <c r="H542" s="58"/>
    </row>
    <row r="543" ht="15">
      <c r="H543" s="58"/>
    </row>
    <row r="544" ht="15">
      <c r="H544" s="58"/>
    </row>
    <row r="545" ht="15">
      <c r="H545" s="58"/>
    </row>
    <row r="546" ht="15">
      <c r="H546" s="58"/>
    </row>
    <row r="547" ht="15">
      <c r="H547" s="58"/>
    </row>
    <row r="548" ht="15">
      <c r="H548" s="58"/>
    </row>
    <row r="549" ht="15">
      <c r="H549" s="58"/>
    </row>
    <row r="550" ht="15">
      <c r="H550" s="58"/>
    </row>
    <row r="551" ht="15">
      <c r="H551" s="58"/>
    </row>
    <row r="552" ht="15">
      <c r="H552" s="58"/>
    </row>
    <row r="553" ht="15">
      <c r="H553" s="58"/>
    </row>
    <row r="554" ht="15">
      <c r="H554" s="58"/>
    </row>
    <row r="555" ht="15">
      <c r="H555" s="58"/>
    </row>
    <row r="556" ht="15">
      <c r="H556" s="58"/>
    </row>
    <row r="557" ht="15">
      <c r="H557" s="58"/>
    </row>
    <row r="558" ht="15">
      <c r="H558" s="58"/>
    </row>
    <row r="559" ht="15">
      <c r="H559" s="58"/>
    </row>
    <row r="560" ht="15">
      <c r="H560" s="58"/>
    </row>
    <row r="561" ht="15">
      <c r="H561" s="58"/>
    </row>
    <row r="562" ht="15">
      <c r="H562" s="58"/>
    </row>
    <row r="563" ht="15">
      <c r="H563" s="58"/>
    </row>
    <row r="564" ht="15">
      <c r="H564" s="58"/>
    </row>
    <row r="565" ht="15">
      <c r="H565" s="58"/>
    </row>
    <row r="566" ht="15">
      <c r="H566" s="58"/>
    </row>
    <row r="567" ht="15">
      <c r="H567" s="58"/>
    </row>
    <row r="568" ht="15">
      <c r="H568" s="58"/>
    </row>
    <row r="569" ht="15">
      <c r="H569" s="58"/>
    </row>
    <row r="570" ht="15">
      <c r="H570" s="58"/>
    </row>
  </sheetData>
  <mergeCells count="1">
    <mergeCell ref="A62:I62"/>
  </mergeCells>
  <printOptions/>
  <pageMargins left="0.17" right="0.18" top="0.23" bottom="0" header="0.5" footer="0.19"/>
  <pageSetup fitToHeight="1" fitToWidth="1" horizontalDpi="600" verticalDpi="600" orientation="portrait" paperSize="9" scale="96" r:id="rId3"/>
  <legacyDrawing r:id="rId2"/>
  <oleObjects>
    <oleObject progId="PBrush" shapeId="57865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U67"/>
  <sheetViews>
    <sheetView view="pageBreakPreview" zoomScaleSheetLayoutView="100" workbookViewId="0" topLeftCell="A15">
      <selection activeCell="E28" sqref="E28"/>
    </sheetView>
  </sheetViews>
  <sheetFormatPr defaultColWidth="9.140625" defaultRowHeight="15"/>
  <cols>
    <col min="1" max="1" width="2.28125" style="62" customWidth="1"/>
    <col min="2" max="2" width="15.421875" style="62" customWidth="1"/>
    <col min="3" max="3" width="7.8515625" style="62" customWidth="1"/>
    <col min="4" max="4" width="13.57421875" style="62" customWidth="1"/>
    <col min="5" max="5" width="10.421875" style="95" bestFit="1" customWidth="1"/>
    <col min="6" max="6" width="1.1484375" style="62" customWidth="1"/>
    <col min="7" max="7" width="11.00390625" style="62" bestFit="1" customWidth="1"/>
    <col min="8" max="8" width="0.9921875" style="62" customWidth="1"/>
    <col min="9" max="9" width="14.28125" style="62" customWidth="1"/>
    <col min="10" max="10" width="0.85546875" style="62" customWidth="1"/>
    <col min="11" max="11" width="11.421875" style="62" bestFit="1" customWidth="1"/>
    <col min="12" max="12" width="0.85546875" style="62" customWidth="1"/>
    <col min="13" max="13" width="11.421875" style="62" bestFit="1" customWidth="1"/>
    <col min="14" max="16384" width="8.00390625" style="62" customWidth="1"/>
  </cols>
  <sheetData>
    <row r="1" spans="1:13" ht="15">
      <c r="A1" s="59"/>
      <c r="B1" s="60"/>
      <c r="C1" s="60"/>
      <c r="D1" s="60"/>
      <c r="E1" s="61"/>
      <c r="F1" s="60"/>
      <c r="G1" s="59"/>
      <c r="H1" s="60"/>
      <c r="I1" s="59"/>
      <c r="K1" s="59"/>
      <c r="M1" s="59"/>
    </row>
    <row r="2" spans="2:13" ht="15">
      <c r="B2" s="60"/>
      <c r="C2" s="60"/>
      <c r="D2" s="60"/>
      <c r="E2" s="61"/>
      <c r="F2" s="60"/>
      <c r="G2" s="59"/>
      <c r="H2" s="60"/>
      <c r="I2" s="59"/>
      <c r="K2" s="59"/>
      <c r="M2" s="59"/>
    </row>
    <row r="3" spans="1:13" ht="18.75">
      <c r="A3" s="63" t="s">
        <v>49</v>
      </c>
      <c r="B3" s="60"/>
      <c r="C3" s="60"/>
      <c r="D3" s="60"/>
      <c r="E3" s="61"/>
      <c r="F3" s="60"/>
      <c r="G3" s="59"/>
      <c r="H3" s="60"/>
      <c r="I3" s="59"/>
      <c r="K3" s="59"/>
      <c r="M3" s="59"/>
    </row>
    <row r="4" spans="1:13" ht="6" customHeight="1" thickBot="1">
      <c r="A4" s="64"/>
      <c r="B4" s="65"/>
      <c r="C4" s="65"/>
      <c r="D4" s="65"/>
      <c r="E4" s="66"/>
      <c r="F4" s="65"/>
      <c r="G4" s="64"/>
      <c r="H4" s="65"/>
      <c r="I4" s="64"/>
      <c r="J4" s="67"/>
      <c r="K4" s="64"/>
      <c r="L4" s="67"/>
      <c r="M4" s="64"/>
    </row>
    <row r="5" spans="1:13" ht="30.75" customHeight="1">
      <c r="A5" s="59" t="s">
        <v>50</v>
      </c>
      <c r="B5" s="60"/>
      <c r="C5" s="60"/>
      <c r="D5" s="60"/>
      <c r="E5" s="61"/>
      <c r="F5" s="60"/>
      <c r="G5" s="59"/>
      <c r="H5" s="60"/>
      <c r="I5" s="59"/>
      <c r="K5" s="59"/>
      <c r="M5" s="59"/>
    </row>
    <row r="6" spans="1:14" ht="15">
      <c r="A6" s="59" t="s">
        <v>109</v>
      </c>
      <c r="B6" s="68"/>
      <c r="C6" s="68"/>
      <c r="D6" s="68"/>
      <c r="E6" s="69"/>
      <c r="F6" s="68"/>
      <c r="G6" s="70"/>
      <c r="H6" s="68"/>
      <c r="I6" s="70"/>
      <c r="J6" s="71"/>
      <c r="K6" s="70"/>
      <c r="L6" s="71"/>
      <c r="M6" s="70"/>
      <c r="N6" s="71"/>
    </row>
    <row r="7" spans="1:14" ht="15">
      <c r="A7" s="68"/>
      <c r="B7" s="68"/>
      <c r="C7" s="68"/>
      <c r="D7" s="68"/>
      <c r="E7" s="69"/>
      <c r="F7" s="68"/>
      <c r="G7" s="70"/>
      <c r="H7" s="68"/>
      <c r="I7" s="70"/>
      <c r="J7" s="71"/>
      <c r="K7" s="70"/>
      <c r="L7" s="71"/>
      <c r="M7" s="70"/>
      <c r="N7" s="71"/>
    </row>
    <row r="8" spans="1:13" ht="15">
      <c r="A8" s="72"/>
      <c r="C8" s="60"/>
      <c r="D8" s="60"/>
      <c r="E8" s="61"/>
      <c r="F8" s="60"/>
      <c r="G8" s="60"/>
      <c r="H8" s="60"/>
      <c r="I8" s="60"/>
      <c r="K8" s="60"/>
      <c r="M8" s="60"/>
    </row>
    <row r="9" spans="1:13" ht="15">
      <c r="A9" s="60"/>
      <c r="B9" s="72"/>
      <c r="C9" s="60"/>
      <c r="D9" s="60"/>
      <c r="E9" s="61"/>
      <c r="F9" s="68"/>
      <c r="G9" s="60"/>
      <c r="H9" s="60"/>
      <c r="I9" s="60"/>
      <c r="K9" s="60"/>
      <c r="M9" s="60"/>
    </row>
    <row r="10" spans="1:13" ht="15">
      <c r="A10" s="60"/>
      <c r="B10" s="59"/>
      <c r="C10" s="60"/>
      <c r="D10" s="60"/>
      <c r="E10" s="73"/>
      <c r="F10" s="74"/>
      <c r="G10" s="75"/>
      <c r="H10" s="59"/>
      <c r="I10" s="74"/>
      <c r="J10" s="76"/>
      <c r="K10" s="74"/>
      <c r="L10" s="76"/>
      <c r="M10" s="74"/>
    </row>
    <row r="11" spans="1:13" ht="13.5" customHeight="1">
      <c r="A11" s="60"/>
      <c r="B11" s="59"/>
      <c r="C11" s="60"/>
      <c r="D11" s="60"/>
      <c r="E11" s="77" t="s">
        <v>51</v>
      </c>
      <c r="F11" s="74"/>
      <c r="G11" s="77" t="s">
        <v>51</v>
      </c>
      <c r="H11" s="59"/>
      <c r="I11" s="74" t="s">
        <v>52</v>
      </c>
      <c r="J11" s="76"/>
      <c r="K11" s="74" t="s">
        <v>53</v>
      </c>
      <c r="L11" s="76"/>
      <c r="M11" s="74"/>
    </row>
    <row r="12" spans="1:13" ht="15.75" customHeight="1">
      <c r="A12" s="60"/>
      <c r="B12" s="60"/>
      <c r="C12" s="60"/>
      <c r="D12" s="60"/>
      <c r="E12" s="77" t="s">
        <v>54</v>
      </c>
      <c r="F12" s="74"/>
      <c r="G12" s="77" t="s">
        <v>55</v>
      </c>
      <c r="H12" s="59"/>
      <c r="I12" s="74" t="s">
        <v>56</v>
      </c>
      <c r="J12" s="76"/>
      <c r="K12" s="74" t="s">
        <v>57</v>
      </c>
      <c r="L12" s="76"/>
      <c r="M12" s="74" t="s">
        <v>58</v>
      </c>
    </row>
    <row r="13" spans="1:13" ht="15">
      <c r="A13" s="60"/>
      <c r="B13" s="60"/>
      <c r="C13" s="60"/>
      <c r="D13" s="60"/>
      <c r="E13" s="77" t="s">
        <v>8</v>
      </c>
      <c r="F13" s="77"/>
      <c r="G13" s="77" t="s">
        <v>8</v>
      </c>
      <c r="H13" s="60"/>
      <c r="I13" s="77" t="s">
        <v>8</v>
      </c>
      <c r="J13" s="71"/>
      <c r="K13" s="77" t="s">
        <v>8</v>
      </c>
      <c r="L13" s="71"/>
      <c r="M13" s="77" t="s">
        <v>8</v>
      </c>
    </row>
    <row r="14" spans="1:13" ht="15">
      <c r="A14" s="60"/>
      <c r="B14" s="60"/>
      <c r="C14" s="60"/>
      <c r="D14" s="60"/>
      <c r="E14" s="78"/>
      <c r="F14" s="77"/>
      <c r="G14" s="78"/>
      <c r="H14" s="60"/>
      <c r="I14" s="78"/>
      <c r="J14" s="71"/>
      <c r="K14" s="78"/>
      <c r="L14" s="71"/>
      <c r="M14" s="78"/>
    </row>
    <row r="15" spans="1:13" ht="15.75">
      <c r="A15" s="60"/>
      <c r="B15" s="79"/>
      <c r="C15" s="60"/>
      <c r="D15" s="60"/>
      <c r="E15" s="61"/>
      <c r="F15" s="68"/>
      <c r="G15" s="60"/>
      <c r="H15" s="60"/>
      <c r="I15" s="60"/>
      <c r="K15" s="60"/>
      <c r="M15" s="60"/>
    </row>
    <row r="16" spans="1:21" ht="15.75">
      <c r="A16" s="60"/>
      <c r="B16" s="80"/>
      <c r="C16" s="68"/>
      <c r="D16" s="68"/>
      <c r="E16" s="81"/>
      <c r="F16" s="70"/>
      <c r="G16" s="81"/>
      <c r="H16" s="59"/>
      <c r="I16" s="81"/>
      <c r="J16" s="82"/>
      <c r="K16" s="81"/>
      <c r="L16" s="82"/>
      <c r="M16" s="81"/>
      <c r="N16" s="82"/>
      <c r="O16" s="82"/>
      <c r="P16" s="82"/>
      <c r="Q16" s="82"/>
      <c r="R16" s="82"/>
      <c r="S16" s="82"/>
      <c r="T16" s="82"/>
      <c r="U16" s="82"/>
    </row>
    <row r="17" spans="1:21" ht="15.75">
      <c r="A17" s="80" t="s">
        <v>60</v>
      </c>
      <c r="B17" s="68"/>
      <c r="C17" s="68"/>
      <c r="E17" s="81">
        <v>42500</v>
      </c>
      <c r="F17" s="70"/>
      <c r="G17" s="81">
        <v>14017</v>
      </c>
      <c r="H17" s="59"/>
      <c r="I17" s="81">
        <v>5234</v>
      </c>
      <c r="J17" s="82"/>
      <c r="K17" s="81">
        <v>27837</v>
      </c>
      <c r="L17" s="82"/>
      <c r="M17" s="81">
        <f>SUM(E17:K17)</f>
        <v>89588</v>
      </c>
      <c r="N17" s="82"/>
      <c r="O17" s="82"/>
      <c r="P17" s="82"/>
      <c r="Q17" s="82"/>
      <c r="R17" s="82"/>
      <c r="S17" s="82"/>
      <c r="T17" s="82"/>
      <c r="U17" s="82"/>
    </row>
    <row r="18" spans="1:21" ht="15.75">
      <c r="A18" s="80"/>
      <c r="B18" s="68"/>
      <c r="C18" s="68"/>
      <c r="E18" s="81"/>
      <c r="F18" s="70"/>
      <c r="G18" s="81"/>
      <c r="H18" s="59"/>
      <c r="I18" s="81"/>
      <c r="J18" s="82"/>
      <c r="K18" s="81"/>
      <c r="L18" s="82"/>
      <c r="M18" s="81"/>
      <c r="N18" s="82"/>
      <c r="O18" s="82"/>
      <c r="P18" s="82"/>
      <c r="Q18" s="82"/>
      <c r="R18" s="82"/>
      <c r="S18" s="82"/>
      <c r="T18" s="82"/>
      <c r="U18" s="82"/>
    </row>
    <row r="19" spans="1:21" ht="15.75">
      <c r="A19" s="80" t="s">
        <v>87</v>
      </c>
      <c r="B19" s="68"/>
      <c r="C19" s="68"/>
      <c r="E19" s="81">
        <v>0</v>
      </c>
      <c r="F19" s="70"/>
      <c r="G19" s="81">
        <v>0</v>
      </c>
      <c r="H19" s="59"/>
      <c r="I19" s="81">
        <v>0</v>
      </c>
      <c r="J19" s="82"/>
      <c r="K19" s="81">
        <v>8063</v>
      </c>
      <c r="L19" s="82"/>
      <c r="M19" s="81">
        <f>SUM(E19:K19)</f>
        <v>8063</v>
      </c>
      <c r="N19" s="82"/>
      <c r="O19" s="82"/>
      <c r="P19" s="82"/>
      <c r="Q19" s="82"/>
      <c r="R19" s="82"/>
      <c r="S19" s="82"/>
      <c r="T19" s="82"/>
      <c r="U19" s="82"/>
    </row>
    <row r="20" spans="1:21" ht="15.75">
      <c r="A20" s="80"/>
      <c r="B20" s="68"/>
      <c r="C20" s="68"/>
      <c r="E20" s="81"/>
      <c r="F20" s="70"/>
      <c r="G20" s="81"/>
      <c r="H20" s="59"/>
      <c r="I20" s="81"/>
      <c r="J20" s="82"/>
      <c r="K20" s="81"/>
      <c r="L20" s="82"/>
      <c r="M20" s="81"/>
      <c r="N20" s="82"/>
      <c r="O20" s="82"/>
      <c r="P20" s="82"/>
      <c r="Q20" s="82"/>
      <c r="R20" s="82"/>
      <c r="S20" s="82"/>
      <c r="T20" s="82"/>
      <c r="U20" s="82"/>
    </row>
    <row r="21" spans="1:21" ht="15.75">
      <c r="A21" s="80" t="s">
        <v>59</v>
      </c>
      <c r="B21" s="68"/>
      <c r="C21" s="68"/>
      <c r="E21" s="81">
        <v>0</v>
      </c>
      <c r="F21" s="70"/>
      <c r="G21" s="83">
        <v>0</v>
      </c>
      <c r="H21" s="59"/>
      <c r="I21" s="83">
        <v>0</v>
      </c>
      <c r="J21" s="82"/>
      <c r="K21" s="83">
        <v>-1700</v>
      </c>
      <c r="L21" s="82"/>
      <c r="M21" s="81">
        <f>SUM(E21:K21)</f>
        <v>-1700</v>
      </c>
      <c r="N21" s="82"/>
      <c r="O21" s="82"/>
      <c r="P21" s="82"/>
      <c r="Q21" s="82"/>
      <c r="R21" s="82"/>
      <c r="S21" s="82"/>
      <c r="T21" s="82"/>
      <c r="U21" s="82"/>
    </row>
    <row r="22" spans="1:21" ht="15.75">
      <c r="A22" s="84"/>
      <c r="B22" s="68"/>
      <c r="C22" s="68"/>
      <c r="E22" s="81"/>
      <c r="F22" s="74"/>
      <c r="G22" s="85"/>
      <c r="H22" s="59"/>
      <c r="I22" s="85"/>
      <c r="J22" s="86"/>
      <c r="K22" s="85"/>
      <c r="L22" s="82"/>
      <c r="M22" s="81"/>
      <c r="N22" s="82"/>
      <c r="O22" s="82"/>
      <c r="P22" s="82"/>
      <c r="Q22" s="82"/>
      <c r="R22" s="82"/>
      <c r="S22" s="82"/>
      <c r="T22" s="82"/>
      <c r="U22" s="82"/>
    </row>
    <row r="23" spans="1:21" ht="22.5" customHeight="1" thickBot="1">
      <c r="A23" s="80" t="s">
        <v>80</v>
      </c>
      <c r="B23" s="68"/>
      <c r="C23" s="68"/>
      <c r="E23" s="87">
        <f>SUM(E16:E22)</f>
        <v>42500</v>
      </c>
      <c r="F23" s="74"/>
      <c r="G23" s="87">
        <f>SUM(G16:G22)</f>
        <v>14017</v>
      </c>
      <c r="H23" s="59"/>
      <c r="I23" s="87">
        <f>SUM(I16:I22)</f>
        <v>5234</v>
      </c>
      <c r="J23" s="86"/>
      <c r="K23" s="87">
        <f>SUM(K16:K22)</f>
        <v>34200</v>
      </c>
      <c r="L23" s="82"/>
      <c r="M23" s="87">
        <f>SUM(M16:M22)</f>
        <v>95951</v>
      </c>
      <c r="N23" s="82"/>
      <c r="O23" s="82"/>
      <c r="P23" s="82"/>
      <c r="Q23" s="82"/>
      <c r="R23" s="82"/>
      <c r="S23" s="82"/>
      <c r="T23" s="82"/>
      <c r="U23" s="82"/>
    </row>
    <row r="24" spans="1:21" ht="22.5" customHeight="1" thickTop="1">
      <c r="A24" s="80"/>
      <c r="B24" s="68"/>
      <c r="C24" s="68"/>
      <c r="E24" s="81"/>
      <c r="F24" s="74"/>
      <c r="G24" s="81"/>
      <c r="H24" s="59"/>
      <c r="I24" s="81"/>
      <c r="J24" s="86"/>
      <c r="K24" s="81"/>
      <c r="L24" s="82"/>
      <c r="M24" s="81"/>
      <c r="N24" s="82"/>
      <c r="O24" s="82"/>
      <c r="P24" s="82"/>
      <c r="Q24" s="82"/>
      <c r="R24" s="82"/>
      <c r="S24" s="82"/>
      <c r="T24" s="82"/>
      <c r="U24" s="82"/>
    </row>
    <row r="25" spans="1:13" ht="15">
      <c r="A25" s="68"/>
      <c r="B25" s="68"/>
      <c r="C25" s="68"/>
      <c r="E25" s="69"/>
      <c r="F25" s="68"/>
      <c r="G25" s="88"/>
      <c r="H25" s="60"/>
      <c r="I25" s="88"/>
      <c r="K25" s="88"/>
      <c r="M25" s="88"/>
    </row>
    <row r="26" spans="1:21" ht="15.75">
      <c r="A26" s="80" t="s">
        <v>97</v>
      </c>
      <c r="B26" s="68"/>
      <c r="C26" s="68"/>
      <c r="E26" s="81">
        <v>42500</v>
      </c>
      <c r="F26" s="70"/>
      <c r="G26" s="81">
        <v>14017</v>
      </c>
      <c r="H26" s="59"/>
      <c r="I26" s="81">
        <v>5234</v>
      </c>
      <c r="J26" s="82"/>
      <c r="K26" s="81">
        <v>34200</v>
      </c>
      <c r="L26" s="82"/>
      <c r="M26" s="81">
        <f>SUM(E26:K26)</f>
        <v>95951</v>
      </c>
      <c r="N26" s="82"/>
      <c r="O26" s="82"/>
      <c r="P26" s="82"/>
      <c r="Q26" s="82"/>
      <c r="R26" s="82"/>
      <c r="S26" s="82"/>
      <c r="T26" s="82"/>
      <c r="U26" s="82"/>
    </row>
    <row r="27" spans="1:21" ht="15.75">
      <c r="A27" s="80"/>
      <c r="B27" s="68"/>
      <c r="C27" s="68"/>
      <c r="E27" s="81"/>
      <c r="F27" s="70"/>
      <c r="G27" s="81"/>
      <c r="H27" s="59"/>
      <c r="I27" s="81"/>
      <c r="J27" s="82"/>
      <c r="K27" s="81"/>
      <c r="L27" s="82"/>
      <c r="M27" s="81"/>
      <c r="N27" s="82"/>
      <c r="O27" s="82"/>
      <c r="P27" s="82"/>
      <c r="Q27" s="82"/>
      <c r="R27" s="82"/>
      <c r="S27" s="82"/>
      <c r="T27" s="82"/>
      <c r="U27" s="82"/>
    </row>
    <row r="28" spans="1:21" ht="15.75">
      <c r="A28" s="80" t="s">
        <v>103</v>
      </c>
      <c r="B28" s="68"/>
      <c r="C28" s="68"/>
      <c r="E28" s="81">
        <v>29091</v>
      </c>
      <c r="F28" s="70"/>
      <c r="G28" s="81">
        <v>34909</v>
      </c>
      <c r="H28" s="59"/>
      <c r="I28" s="81">
        <v>0</v>
      </c>
      <c r="J28" s="82"/>
      <c r="K28" s="81">
        <v>0</v>
      </c>
      <c r="L28" s="82"/>
      <c r="M28" s="81">
        <f>SUM(E28:K28)</f>
        <v>64000</v>
      </c>
      <c r="N28" s="82"/>
      <c r="O28" s="82"/>
      <c r="P28" s="82"/>
      <c r="Q28" s="82"/>
      <c r="R28" s="82"/>
      <c r="S28" s="82"/>
      <c r="T28" s="82"/>
      <c r="U28" s="82"/>
    </row>
    <row r="29" spans="1:21" ht="15.75">
      <c r="A29" s="80"/>
      <c r="B29" s="70" t="s">
        <v>104</v>
      </c>
      <c r="C29" s="68"/>
      <c r="E29" s="81"/>
      <c r="F29" s="70"/>
      <c r="G29" s="81"/>
      <c r="H29" s="59"/>
      <c r="I29" s="81"/>
      <c r="J29" s="82"/>
      <c r="K29" s="81"/>
      <c r="L29" s="82"/>
      <c r="M29" s="81"/>
      <c r="N29" s="82"/>
      <c r="O29" s="82"/>
      <c r="P29" s="82"/>
      <c r="Q29" s="82"/>
      <c r="R29" s="82"/>
      <c r="S29" s="82"/>
      <c r="T29" s="82"/>
      <c r="U29" s="82"/>
    </row>
    <row r="30" spans="1:21" ht="15.75">
      <c r="A30" s="80"/>
      <c r="B30" s="68"/>
      <c r="C30" s="68"/>
      <c r="E30" s="81"/>
      <c r="F30" s="70"/>
      <c r="G30" s="81"/>
      <c r="H30" s="59"/>
      <c r="I30" s="81"/>
      <c r="J30" s="82"/>
      <c r="K30" s="81"/>
      <c r="L30" s="82"/>
      <c r="M30" s="81"/>
      <c r="N30" s="82"/>
      <c r="O30" s="82"/>
      <c r="P30" s="82"/>
      <c r="Q30" s="82"/>
      <c r="R30" s="82"/>
      <c r="S30" s="82"/>
      <c r="T30" s="82"/>
      <c r="U30" s="82"/>
    </row>
    <row r="31" spans="1:21" ht="15.75">
      <c r="A31" s="80" t="s">
        <v>21</v>
      </c>
      <c r="B31" s="68"/>
      <c r="C31" s="68"/>
      <c r="E31" s="81">
        <v>0</v>
      </c>
      <c r="F31" s="70"/>
      <c r="G31" s="81">
        <v>0</v>
      </c>
      <c r="H31" s="59"/>
      <c r="I31" s="81">
        <v>0</v>
      </c>
      <c r="J31" s="82"/>
      <c r="K31" s="81">
        <v>10423</v>
      </c>
      <c r="L31" s="82"/>
      <c r="M31" s="81">
        <f>SUM(E31:K31)</f>
        <v>10423</v>
      </c>
      <c r="N31" s="82"/>
      <c r="O31" s="82"/>
      <c r="P31" s="82"/>
      <c r="Q31" s="82"/>
      <c r="R31" s="82"/>
      <c r="S31" s="82"/>
      <c r="T31" s="82"/>
      <c r="U31" s="82"/>
    </row>
    <row r="32" spans="1:21" ht="15.75">
      <c r="A32" s="80"/>
      <c r="B32" s="68"/>
      <c r="C32" s="68"/>
      <c r="E32" s="81"/>
      <c r="F32" s="70"/>
      <c r="G32" s="81"/>
      <c r="H32" s="59"/>
      <c r="I32" s="81"/>
      <c r="J32" s="82"/>
      <c r="K32" s="81"/>
      <c r="L32" s="82"/>
      <c r="M32" s="81"/>
      <c r="N32" s="82"/>
      <c r="O32" s="82"/>
      <c r="P32" s="82"/>
      <c r="Q32" s="82"/>
      <c r="R32" s="82"/>
      <c r="S32" s="82"/>
      <c r="T32" s="82"/>
      <c r="U32" s="82"/>
    </row>
    <row r="33" spans="1:21" ht="15.75">
      <c r="A33" s="80" t="s">
        <v>59</v>
      </c>
      <c r="B33" s="68"/>
      <c r="C33" s="68"/>
      <c r="E33" s="81">
        <v>0</v>
      </c>
      <c r="F33" s="70"/>
      <c r="G33" s="83">
        <v>0</v>
      </c>
      <c r="H33" s="59"/>
      <c r="I33" s="83">
        <v>0</v>
      </c>
      <c r="J33" s="82"/>
      <c r="K33" s="83">
        <v>0</v>
      </c>
      <c r="L33" s="82"/>
      <c r="M33" s="81">
        <f>SUM(E33:K33)</f>
        <v>0</v>
      </c>
      <c r="N33" s="82"/>
      <c r="O33" s="82"/>
      <c r="P33" s="82"/>
      <c r="Q33" s="82"/>
      <c r="R33" s="82"/>
      <c r="S33" s="82"/>
      <c r="T33" s="82"/>
      <c r="U33" s="82"/>
    </row>
    <row r="34" spans="1:21" ht="15.75">
      <c r="A34" s="84"/>
      <c r="B34" s="68"/>
      <c r="C34" s="68"/>
      <c r="E34" s="81"/>
      <c r="F34" s="74"/>
      <c r="G34" s="85"/>
      <c r="H34" s="59"/>
      <c r="I34" s="85"/>
      <c r="J34" s="86"/>
      <c r="K34" s="85"/>
      <c r="L34" s="82"/>
      <c r="M34" s="81"/>
      <c r="N34" s="82"/>
      <c r="O34" s="82"/>
      <c r="P34" s="82"/>
      <c r="Q34" s="82"/>
      <c r="R34" s="82"/>
      <c r="S34" s="82"/>
      <c r="T34" s="82"/>
      <c r="U34" s="82"/>
    </row>
    <row r="35" spans="1:21" ht="22.5" customHeight="1" thickBot="1">
      <c r="A35" s="80" t="s">
        <v>117</v>
      </c>
      <c r="B35" s="68"/>
      <c r="C35" s="68"/>
      <c r="E35" s="87">
        <f>SUM(E25:E34)</f>
        <v>71591</v>
      </c>
      <c r="F35" s="74"/>
      <c r="G35" s="87">
        <f>SUM(G25:G34)</f>
        <v>48926</v>
      </c>
      <c r="H35" s="59"/>
      <c r="I35" s="87">
        <f>SUM(I25:I34)</f>
        <v>5234</v>
      </c>
      <c r="J35" s="86"/>
      <c r="K35" s="87">
        <f>SUM(K25:K34)</f>
        <v>44623</v>
      </c>
      <c r="L35" s="82"/>
      <c r="M35" s="87">
        <f>SUM(M25:M34)</f>
        <v>170374</v>
      </c>
      <c r="N35" s="82"/>
      <c r="O35" s="82"/>
      <c r="P35" s="82"/>
      <c r="Q35" s="82"/>
      <c r="R35" s="82"/>
      <c r="S35" s="82"/>
      <c r="T35" s="82"/>
      <c r="U35" s="82"/>
    </row>
    <row r="36" spans="1:13" ht="15.75" thickTop="1">
      <c r="A36" s="68"/>
      <c r="B36" s="68"/>
      <c r="C36" s="68"/>
      <c r="E36" s="69"/>
      <c r="F36" s="68"/>
      <c r="G36" s="88"/>
      <c r="H36" s="60"/>
      <c r="I36" s="88"/>
      <c r="K36" s="88"/>
      <c r="M36" s="88"/>
    </row>
    <row r="37" spans="1:13" ht="15.75">
      <c r="A37" s="89" t="s">
        <v>61</v>
      </c>
      <c r="B37" s="90"/>
      <c r="C37" s="90"/>
      <c r="E37" s="90"/>
      <c r="F37" s="90"/>
      <c r="G37" s="91"/>
      <c r="K37" s="92"/>
      <c r="M37" s="88"/>
    </row>
    <row r="38" spans="1:11" ht="15">
      <c r="A38" s="90"/>
      <c r="B38" s="90"/>
      <c r="C38" s="90"/>
      <c r="E38" s="90"/>
      <c r="F38" s="90"/>
      <c r="G38" s="91"/>
      <c r="K38" s="93"/>
    </row>
    <row r="39" spans="1:13" ht="31.5" customHeight="1">
      <c r="A39" s="128" t="s">
        <v>93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</row>
    <row r="40" spans="2:11" ht="15.75">
      <c r="B40" s="79"/>
      <c r="C40" s="94"/>
      <c r="D40" s="94"/>
      <c r="F40" s="95"/>
      <c r="G40" s="95"/>
      <c r="I40" s="95"/>
      <c r="K40" s="95"/>
    </row>
    <row r="41" spans="2:13" ht="15.75">
      <c r="B41" s="94"/>
      <c r="C41" s="94"/>
      <c r="D41" s="94"/>
      <c r="G41" s="96"/>
      <c r="I41" s="96"/>
      <c r="K41" s="96"/>
      <c r="M41" s="96"/>
    </row>
    <row r="42" spans="2:4" ht="15.75">
      <c r="B42" s="97"/>
      <c r="C42" s="94"/>
      <c r="D42" s="94"/>
    </row>
    <row r="43" spans="2:13" ht="15.75">
      <c r="B43" s="94"/>
      <c r="C43" s="94"/>
      <c r="E43" s="98"/>
      <c r="G43" s="99"/>
      <c r="I43" s="99"/>
      <c r="K43" s="99"/>
      <c r="M43" s="99"/>
    </row>
    <row r="44" spans="2:13" ht="15.75">
      <c r="B44" s="94"/>
      <c r="C44" s="94"/>
      <c r="G44" s="99"/>
      <c r="I44" s="99"/>
      <c r="K44" s="99"/>
      <c r="M44" s="99"/>
    </row>
    <row r="45" spans="2:3" ht="15.75">
      <c r="B45" s="94"/>
      <c r="C45" s="94"/>
    </row>
    <row r="46" spans="2:3" ht="15.75">
      <c r="B46" s="79"/>
      <c r="C46" s="94"/>
    </row>
    <row r="47" spans="1:13" ht="15.75">
      <c r="A47" s="94"/>
      <c r="B47" s="94"/>
      <c r="C47" s="94"/>
      <c r="G47" s="99"/>
      <c r="I47" s="99"/>
      <c r="K47" s="99"/>
      <c r="M47" s="99"/>
    </row>
    <row r="48" spans="2:13" ht="15.75">
      <c r="B48" s="94"/>
      <c r="C48" s="94"/>
      <c r="G48" s="99"/>
      <c r="I48" s="99"/>
      <c r="K48" s="99"/>
      <c r="M48" s="99"/>
    </row>
    <row r="49" spans="1:5" ht="15.75">
      <c r="A49" s="94"/>
      <c r="B49" s="94"/>
      <c r="C49" s="94"/>
      <c r="D49" s="94"/>
      <c r="E49" s="100"/>
    </row>
    <row r="50" spans="1:6" ht="15.75">
      <c r="A50" s="94"/>
      <c r="B50" s="94"/>
      <c r="C50" s="94"/>
      <c r="D50" s="94"/>
      <c r="E50" s="100"/>
      <c r="F50" s="94"/>
    </row>
    <row r="51" spans="1:6" ht="15.75">
      <c r="A51" s="94"/>
      <c r="B51" s="79"/>
      <c r="C51" s="94"/>
      <c r="D51" s="94"/>
      <c r="E51" s="100"/>
      <c r="F51" s="94"/>
    </row>
    <row r="52" spans="1:13" ht="15.75">
      <c r="A52" s="94"/>
      <c r="B52" s="94"/>
      <c r="C52" s="94"/>
      <c r="D52" s="94"/>
      <c r="E52" s="100"/>
      <c r="F52" s="94"/>
      <c r="G52" s="101"/>
      <c r="I52" s="101"/>
      <c r="K52" s="101"/>
      <c r="M52" s="101"/>
    </row>
    <row r="53" spans="1:13" ht="15.75">
      <c r="A53" s="94"/>
      <c r="B53" s="94"/>
      <c r="C53" s="94"/>
      <c r="D53" s="94"/>
      <c r="E53" s="100"/>
      <c r="F53" s="102"/>
      <c r="G53" s="102"/>
      <c r="I53" s="102"/>
      <c r="K53" s="102"/>
      <c r="M53" s="102"/>
    </row>
    <row r="54" spans="1:13" ht="15.75">
      <c r="A54" s="94"/>
      <c r="B54" s="94"/>
      <c r="C54" s="94"/>
      <c r="D54" s="94"/>
      <c r="E54" s="100"/>
      <c r="F54" s="103"/>
      <c r="G54" s="103"/>
      <c r="I54" s="103"/>
      <c r="K54" s="103"/>
      <c r="M54" s="103"/>
    </row>
    <row r="55" spans="1:5" ht="15.75">
      <c r="A55" s="94"/>
      <c r="B55" s="94"/>
      <c r="C55" s="94"/>
      <c r="D55" s="94"/>
      <c r="E55" s="100"/>
    </row>
    <row r="56" spans="1:5" ht="15.75">
      <c r="A56" s="94"/>
      <c r="B56" s="79"/>
      <c r="C56" s="94"/>
      <c r="D56" s="94"/>
      <c r="E56" s="100"/>
    </row>
    <row r="57" spans="1:13" ht="15.75">
      <c r="A57" s="94"/>
      <c r="B57" s="94"/>
      <c r="C57" s="94"/>
      <c r="D57" s="94"/>
      <c r="E57" s="100"/>
      <c r="F57" s="104"/>
      <c r="G57" s="104"/>
      <c r="I57" s="104"/>
      <c r="K57" s="104"/>
      <c r="M57" s="104"/>
    </row>
    <row r="58" spans="1:13" ht="15.75">
      <c r="A58" s="94"/>
      <c r="B58" s="94"/>
      <c r="C58" s="94"/>
      <c r="D58" s="94"/>
      <c r="E58" s="100"/>
      <c r="F58" s="105"/>
      <c r="G58" s="105"/>
      <c r="I58" s="105"/>
      <c r="K58" s="105"/>
      <c r="M58" s="105"/>
    </row>
    <row r="59" spans="1:13" ht="15.75">
      <c r="A59" s="94"/>
      <c r="B59" s="94"/>
      <c r="C59" s="94"/>
      <c r="D59" s="94"/>
      <c r="E59" s="100"/>
      <c r="F59" s="105"/>
      <c r="G59" s="105"/>
      <c r="I59" s="105"/>
      <c r="K59" s="105"/>
      <c r="M59" s="105"/>
    </row>
    <row r="60" spans="1:13" ht="15.75">
      <c r="A60" s="94"/>
      <c r="B60" s="94"/>
      <c r="C60" s="94"/>
      <c r="D60" s="94"/>
      <c r="E60" s="100"/>
      <c r="F60" s="106"/>
      <c r="G60" s="102"/>
      <c r="I60" s="102"/>
      <c r="K60" s="102"/>
      <c r="M60" s="102"/>
    </row>
    <row r="61" spans="1:13" ht="15.75">
      <c r="A61" s="94"/>
      <c r="B61" s="94"/>
      <c r="C61" s="94"/>
      <c r="D61" s="94"/>
      <c r="E61" s="100"/>
      <c r="F61" s="106"/>
      <c r="G61" s="102"/>
      <c r="I61" s="102"/>
      <c r="K61" s="102"/>
      <c r="M61" s="102"/>
    </row>
    <row r="62" spans="1:13" ht="15.75">
      <c r="A62" s="94"/>
      <c r="B62" s="94"/>
      <c r="C62" s="94"/>
      <c r="D62" s="94"/>
      <c r="E62" s="100"/>
      <c r="F62" s="107"/>
      <c r="G62" s="107"/>
      <c r="I62" s="107"/>
      <c r="K62" s="107"/>
      <c r="M62" s="107"/>
    </row>
    <row r="63" spans="1:5" ht="15.75">
      <c r="A63" s="94"/>
      <c r="B63" s="94"/>
      <c r="C63" s="94"/>
      <c r="D63" s="94"/>
      <c r="E63" s="100"/>
    </row>
    <row r="64" spans="1:5" ht="15.75">
      <c r="A64" s="94"/>
      <c r="B64" s="94"/>
      <c r="C64" s="94"/>
      <c r="D64" s="94"/>
      <c r="E64" s="100"/>
    </row>
    <row r="65" spans="1:5" ht="15.75">
      <c r="A65" s="94"/>
      <c r="B65" s="94"/>
      <c r="C65" s="94"/>
      <c r="D65" s="94"/>
      <c r="E65" s="100"/>
    </row>
    <row r="66" spans="1:5" ht="15.75">
      <c r="A66" s="94"/>
      <c r="B66" s="94"/>
      <c r="C66" s="94"/>
      <c r="D66" s="94"/>
      <c r="E66" s="100"/>
    </row>
    <row r="67" spans="1:5" ht="15.75">
      <c r="A67" s="94"/>
      <c r="B67" s="94"/>
      <c r="C67" s="94"/>
      <c r="D67" s="94"/>
      <c r="E67" s="100"/>
    </row>
  </sheetData>
  <mergeCells count="1">
    <mergeCell ref="A39:M39"/>
  </mergeCells>
  <printOptions/>
  <pageMargins left="0.3937007874015748" right="0.31496062992125984" top="0.8267716535433072" bottom="0.5118110236220472" header="0.5118110236220472" footer="0.5118110236220472"/>
  <pageSetup horizontalDpi="600" verticalDpi="600" orientation="portrait" paperSize="9" r:id="rId3"/>
  <legacyDrawing r:id="rId2"/>
  <oleObjects>
    <oleObject progId="PBrush" shapeId="57865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view="pageBreakPreview" zoomScale="90" zoomScaleSheetLayoutView="90" workbookViewId="0" topLeftCell="A42">
      <selection activeCell="G61" sqref="G61"/>
    </sheetView>
  </sheetViews>
  <sheetFormatPr defaultColWidth="9.140625" defaultRowHeight="15"/>
  <cols>
    <col min="1" max="1" width="1.421875" style="62" customWidth="1"/>
    <col min="2" max="2" width="7.28125" style="62" customWidth="1"/>
    <col min="3" max="3" width="21.7109375" style="62" customWidth="1"/>
    <col min="4" max="4" width="9.421875" style="62" customWidth="1"/>
    <col min="5" max="5" width="13.7109375" style="62" customWidth="1"/>
    <col min="6" max="6" width="17.28125" style="62" customWidth="1"/>
    <col min="7" max="7" width="13.00390625" style="95" customWidth="1"/>
    <col min="8" max="8" width="2.140625" style="62" customWidth="1"/>
    <col min="9" max="9" width="13.00390625" style="95" customWidth="1"/>
    <col min="10" max="10" width="8.00390625" style="62" customWidth="1"/>
    <col min="11" max="11" width="10.7109375" style="62" customWidth="1"/>
    <col min="12" max="16384" width="8.00390625" style="62" customWidth="1"/>
  </cols>
  <sheetData>
    <row r="1" spans="1:10" ht="15">
      <c r="A1" s="59"/>
      <c r="B1" s="60"/>
      <c r="C1" s="60"/>
      <c r="D1" s="60"/>
      <c r="E1" s="60"/>
      <c r="F1" s="60"/>
      <c r="G1" s="61"/>
      <c r="H1" s="59"/>
      <c r="I1" s="61"/>
      <c r="J1" s="82"/>
    </row>
    <row r="2" spans="2:9" ht="15">
      <c r="B2" s="60"/>
      <c r="C2" s="60"/>
      <c r="D2" s="60"/>
      <c r="E2" s="60"/>
      <c r="F2" s="60"/>
      <c r="G2" s="61"/>
      <c r="H2" s="59"/>
      <c r="I2" s="61"/>
    </row>
    <row r="3" spans="1:9" ht="18.75">
      <c r="A3" s="63" t="s">
        <v>49</v>
      </c>
      <c r="B3" s="60"/>
      <c r="C3" s="60"/>
      <c r="D3" s="60"/>
      <c r="E3" s="60"/>
      <c r="F3" s="60"/>
      <c r="G3" s="61"/>
      <c r="H3" s="59"/>
      <c r="I3" s="61"/>
    </row>
    <row r="4" spans="1:9" ht="9" customHeight="1" thickBot="1">
      <c r="A4" s="64"/>
      <c r="B4" s="65"/>
      <c r="C4" s="65"/>
      <c r="D4" s="65"/>
      <c r="E4" s="65"/>
      <c r="F4" s="65"/>
      <c r="G4" s="66"/>
      <c r="H4" s="64"/>
      <c r="I4" s="66"/>
    </row>
    <row r="5" spans="1:9" ht="15">
      <c r="A5" s="60"/>
      <c r="B5" s="60"/>
      <c r="C5" s="60"/>
      <c r="D5" s="60"/>
      <c r="E5" s="60"/>
      <c r="F5" s="60"/>
      <c r="G5" s="61"/>
      <c r="H5" s="59"/>
      <c r="I5" s="61"/>
    </row>
    <row r="6" spans="1:15" ht="15">
      <c r="A6" s="59" t="s">
        <v>62</v>
      </c>
      <c r="B6" s="68"/>
      <c r="C6" s="68"/>
      <c r="D6" s="68"/>
      <c r="E6" s="68"/>
      <c r="F6" s="68"/>
      <c r="G6" s="69"/>
      <c r="H6" s="70"/>
      <c r="I6" s="69"/>
      <c r="J6" s="71"/>
      <c r="K6" s="71"/>
      <c r="L6" s="71"/>
      <c r="M6" s="71"/>
      <c r="N6" s="71"/>
      <c r="O6" s="71"/>
    </row>
    <row r="7" spans="1:15" ht="15">
      <c r="A7" s="59" t="str">
        <f>+e!A6</f>
        <v>FOR THE PERIOD ENDED 31 MACRH 2005</v>
      </c>
      <c r="B7" s="68"/>
      <c r="C7" s="68"/>
      <c r="D7" s="68"/>
      <c r="E7" s="68"/>
      <c r="F7" s="68"/>
      <c r="G7" s="69"/>
      <c r="H7" s="70"/>
      <c r="I7" s="69"/>
      <c r="J7" s="71"/>
      <c r="K7" s="71"/>
      <c r="L7" s="71"/>
      <c r="M7" s="71"/>
      <c r="N7" s="71"/>
      <c r="O7" s="71"/>
    </row>
    <row r="8" spans="1:9" ht="15">
      <c r="A8" s="60"/>
      <c r="B8" s="59"/>
      <c r="C8" s="60"/>
      <c r="D8" s="60"/>
      <c r="E8" s="60"/>
      <c r="F8" s="60"/>
      <c r="G8" s="77" t="s">
        <v>112</v>
      </c>
      <c r="H8" s="74"/>
      <c r="I8" s="77" t="str">
        <f>+G8</f>
        <v>9 months</v>
      </c>
    </row>
    <row r="9" spans="1:9" ht="15">
      <c r="A9" s="60"/>
      <c r="B9" s="59"/>
      <c r="C9" s="60"/>
      <c r="D9" s="60"/>
      <c r="E9" s="60"/>
      <c r="F9" s="60"/>
      <c r="G9" s="77" t="s">
        <v>63</v>
      </c>
      <c r="H9" s="74"/>
      <c r="I9" s="77" t="s">
        <v>63</v>
      </c>
    </row>
    <row r="10" spans="1:9" ht="15">
      <c r="A10" s="60"/>
      <c r="B10" s="59"/>
      <c r="C10" s="60"/>
      <c r="D10" s="60"/>
      <c r="E10" s="60"/>
      <c r="F10" s="60"/>
      <c r="G10" s="18" t="str">
        <f>+pl!E13</f>
        <v>31.03.2005</v>
      </c>
      <c r="H10" s="74"/>
      <c r="I10" s="18" t="str">
        <f>+pl!G13</f>
        <v>31.03.2004</v>
      </c>
    </row>
    <row r="11" spans="1:9" ht="15">
      <c r="A11" s="60"/>
      <c r="B11" s="59"/>
      <c r="C11" s="60"/>
      <c r="D11" s="60"/>
      <c r="E11" s="60"/>
      <c r="F11" s="60"/>
      <c r="G11" s="78" t="s">
        <v>8</v>
      </c>
      <c r="H11" s="74"/>
      <c r="I11" s="78" t="s">
        <v>8</v>
      </c>
    </row>
    <row r="12" spans="1:9" ht="15">
      <c r="A12" s="60"/>
      <c r="B12" s="59"/>
      <c r="C12" s="60"/>
      <c r="D12" s="60"/>
      <c r="E12" s="60"/>
      <c r="F12" s="60"/>
      <c r="G12" s="61"/>
      <c r="H12" s="68"/>
      <c r="I12" s="61"/>
    </row>
    <row r="13" spans="1:9" ht="15.75">
      <c r="A13" s="60"/>
      <c r="B13" s="97" t="s">
        <v>64</v>
      </c>
      <c r="C13" s="97"/>
      <c r="D13" s="97"/>
      <c r="E13" s="97"/>
      <c r="F13" s="97"/>
      <c r="G13" s="108">
        <v>12634</v>
      </c>
      <c r="H13" s="68"/>
      <c r="I13" s="108">
        <v>6846</v>
      </c>
    </row>
    <row r="14" spans="1:9" ht="15.75">
      <c r="A14" s="60"/>
      <c r="B14" s="97"/>
      <c r="C14" s="97"/>
      <c r="D14" s="97"/>
      <c r="E14" s="97"/>
      <c r="F14" s="97"/>
      <c r="G14" s="108"/>
      <c r="H14" s="68"/>
      <c r="I14" s="108"/>
    </row>
    <row r="15" spans="1:9" ht="15.75">
      <c r="A15" s="60"/>
      <c r="B15" s="97" t="s">
        <v>88</v>
      </c>
      <c r="C15" s="97"/>
      <c r="D15" s="97"/>
      <c r="E15" s="97"/>
      <c r="F15" s="97"/>
      <c r="G15" s="108"/>
      <c r="H15" s="68"/>
      <c r="I15" s="108"/>
    </row>
    <row r="16" spans="1:9" ht="15.75">
      <c r="A16" s="60"/>
      <c r="B16" s="97"/>
      <c r="C16" s="97" t="s">
        <v>65</v>
      </c>
      <c r="D16" s="97"/>
      <c r="E16" s="97"/>
      <c r="F16" s="97"/>
      <c r="G16" s="109">
        <v>7364</v>
      </c>
      <c r="H16" s="68"/>
      <c r="I16" s="109">
        <v>9069</v>
      </c>
    </row>
    <row r="17" spans="1:9" ht="15.75">
      <c r="A17" s="60"/>
      <c r="B17" s="97"/>
      <c r="C17" s="97" t="s">
        <v>83</v>
      </c>
      <c r="D17" s="97"/>
      <c r="E17" s="97"/>
      <c r="F17" s="97"/>
      <c r="G17" s="109">
        <v>0</v>
      </c>
      <c r="H17" s="68"/>
      <c r="I17" s="109">
        <v>0</v>
      </c>
    </row>
    <row r="18" spans="1:9" ht="15.75">
      <c r="A18" s="60"/>
      <c r="B18" s="97"/>
      <c r="C18" s="97" t="s">
        <v>119</v>
      </c>
      <c r="D18" s="97"/>
      <c r="E18" s="97"/>
      <c r="F18" s="97"/>
      <c r="G18" s="109">
        <v>5502</v>
      </c>
      <c r="H18" s="68"/>
      <c r="I18" s="109">
        <v>0</v>
      </c>
    </row>
    <row r="19" spans="1:9" ht="15.75">
      <c r="A19" s="60"/>
      <c r="B19" s="97"/>
      <c r="C19" s="97" t="s">
        <v>81</v>
      </c>
      <c r="D19" s="97"/>
      <c r="E19" s="97"/>
      <c r="F19" s="97"/>
      <c r="G19" s="109">
        <v>-1</v>
      </c>
      <c r="H19" s="68"/>
      <c r="I19" s="109">
        <v>0</v>
      </c>
    </row>
    <row r="20" spans="1:9" ht="15.75">
      <c r="A20" s="60"/>
      <c r="B20" s="97"/>
      <c r="C20" s="97" t="s">
        <v>16</v>
      </c>
      <c r="D20" s="97"/>
      <c r="E20" s="97"/>
      <c r="F20" s="97"/>
      <c r="G20" s="110">
        <v>2595</v>
      </c>
      <c r="H20" s="68"/>
      <c r="I20" s="110">
        <v>2072</v>
      </c>
    </row>
    <row r="21" spans="1:9" ht="15.75">
      <c r="A21" s="60"/>
      <c r="B21" s="97"/>
      <c r="C21" s="97"/>
      <c r="D21" s="97"/>
      <c r="E21" s="97"/>
      <c r="F21" s="97"/>
      <c r="G21" s="108"/>
      <c r="H21" s="68"/>
      <c r="I21" s="108"/>
    </row>
    <row r="22" spans="1:9" ht="15.75">
      <c r="A22" s="60"/>
      <c r="B22" s="97" t="s">
        <v>66</v>
      </c>
      <c r="C22" s="97"/>
      <c r="D22" s="97"/>
      <c r="E22" s="97"/>
      <c r="F22" s="97"/>
      <c r="G22" s="108">
        <f>SUM(G13:G20)</f>
        <v>28094</v>
      </c>
      <c r="H22" s="68"/>
      <c r="I22" s="108">
        <f>SUM(I13:I20)</f>
        <v>17987</v>
      </c>
    </row>
    <row r="23" spans="1:9" ht="15.75">
      <c r="A23" s="60"/>
      <c r="B23" s="97"/>
      <c r="C23" s="97"/>
      <c r="D23" s="97"/>
      <c r="E23" s="97"/>
      <c r="F23" s="97"/>
      <c r="G23" s="108"/>
      <c r="H23" s="68"/>
      <c r="I23" s="108"/>
    </row>
    <row r="24" spans="1:9" ht="15.75">
      <c r="A24" s="60"/>
      <c r="B24" s="97" t="s">
        <v>67</v>
      </c>
      <c r="C24" s="97"/>
      <c r="D24" s="97"/>
      <c r="E24" s="97"/>
      <c r="F24" s="97"/>
      <c r="G24" s="108"/>
      <c r="H24" s="68"/>
      <c r="I24" s="108"/>
    </row>
    <row r="25" spans="1:9" ht="15.75">
      <c r="A25" s="60"/>
      <c r="B25" s="97"/>
      <c r="C25" s="97" t="s">
        <v>84</v>
      </c>
      <c r="D25" s="97"/>
      <c r="E25" s="97"/>
      <c r="F25" s="97"/>
      <c r="G25" s="108">
        <v>-1352</v>
      </c>
      <c r="H25" s="68"/>
      <c r="I25" s="108">
        <v>0</v>
      </c>
    </row>
    <row r="26" spans="1:9" ht="15.75">
      <c r="A26" s="60"/>
      <c r="B26" s="97"/>
      <c r="C26" s="97" t="s">
        <v>99</v>
      </c>
      <c r="D26" s="97"/>
      <c r="E26" s="97"/>
      <c r="F26" s="97"/>
      <c r="G26" s="108">
        <v>-6819</v>
      </c>
      <c r="H26" s="68"/>
      <c r="I26" s="108">
        <v>-1604</v>
      </c>
    </row>
    <row r="27" spans="1:9" ht="15.75">
      <c r="A27" s="60"/>
      <c r="B27" s="97"/>
      <c r="C27" s="97" t="s">
        <v>68</v>
      </c>
      <c r="D27" s="97"/>
      <c r="E27" s="97"/>
      <c r="F27" s="97"/>
      <c r="G27" s="108">
        <f>-37124</f>
        <v>-37124</v>
      </c>
      <c r="H27" s="68"/>
      <c r="I27" s="108">
        <v>-1446</v>
      </c>
    </row>
    <row r="28" spans="1:9" ht="15.75">
      <c r="A28" s="60"/>
      <c r="B28" s="97"/>
      <c r="C28" s="97" t="s">
        <v>100</v>
      </c>
      <c r="D28" s="97"/>
      <c r="E28" s="97"/>
      <c r="F28" s="97"/>
      <c r="G28" s="108">
        <v>10978.055</v>
      </c>
      <c r="H28" s="68"/>
      <c r="I28" s="108">
        <v>-2063</v>
      </c>
    </row>
    <row r="29" spans="1:9" ht="15.75">
      <c r="A29" s="60"/>
      <c r="B29" s="97"/>
      <c r="C29" s="97"/>
      <c r="D29" s="97"/>
      <c r="E29" s="97"/>
      <c r="F29" s="97"/>
      <c r="G29" s="110"/>
      <c r="H29" s="68"/>
      <c r="I29" s="110"/>
    </row>
    <row r="30" spans="1:9" ht="15.75">
      <c r="A30" s="60"/>
      <c r="B30" s="97" t="s">
        <v>89</v>
      </c>
      <c r="C30" s="97"/>
      <c r="D30" s="97"/>
      <c r="E30" s="97"/>
      <c r="F30" s="97"/>
      <c r="G30" s="109">
        <f>SUM(G22:G28)</f>
        <v>-6222.945</v>
      </c>
      <c r="H30" s="68"/>
      <c r="I30" s="109">
        <f>SUM(I22:I28)</f>
        <v>12874</v>
      </c>
    </row>
    <row r="31" spans="1:9" ht="15.75">
      <c r="A31" s="60"/>
      <c r="B31" s="97"/>
      <c r="C31" s="97" t="s">
        <v>69</v>
      </c>
      <c r="D31" s="97"/>
      <c r="E31" s="97"/>
      <c r="F31" s="97"/>
      <c r="G31" s="109">
        <v>-406</v>
      </c>
      <c r="H31" s="68"/>
      <c r="I31" s="109">
        <v>-411</v>
      </c>
    </row>
    <row r="32" spans="1:9" ht="15.75">
      <c r="A32" s="60"/>
      <c r="B32" s="97"/>
      <c r="C32" s="97"/>
      <c r="D32" s="97"/>
      <c r="E32" s="97"/>
      <c r="F32" s="97"/>
      <c r="G32" s="110"/>
      <c r="H32" s="68"/>
      <c r="I32" s="110"/>
    </row>
    <row r="33" spans="1:9" ht="15.75">
      <c r="A33" s="60"/>
      <c r="B33" s="97" t="s">
        <v>70</v>
      </c>
      <c r="C33" s="97"/>
      <c r="D33" s="97"/>
      <c r="E33" s="97"/>
      <c r="F33" s="97"/>
      <c r="G33" s="111">
        <f>SUM(G30:G32)</f>
        <v>-6628.945</v>
      </c>
      <c r="H33" s="68"/>
      <c r="I33" s="111">
        <f>SUM(I30:I32)</f>
        <v>12463</v>
      </c>
    </row>
    <row r="34" spans="1:9" ht="15.75">
      <c r="A34" s="60"/>
      <c r="B34" s="97"/>
      <c r="C34" s="97"/>
      <c r="D34" s="97"/>
      <c r="E34" s="97"/>
      <c r="F34" s="97"/>
      <c r="G34" s="108"/>
      <c r="H34" s="88"/>
      <c r="I34" s="108"/>
    </row>
    <row r="35" spans="1:9" ht="15.75">
      <c r="A35" s="60"/>
      <c r="B35" s="97" t="s">
        <v>71</v>
      </c>
      <c r="C35" s="97"/>
      <c r="D35" s="97"/>
      <c r="E35" s="97"/>
      <c r="F35" s="97"/>
      <c r="G35" s="108"/>
      <c r="H35" s="88"/>
      <c r="I35" s="108"/>
    </row>
    <row r="36" spans="1:9" ht="15.75">
      <c r="A36" s="60"/>
      <c r="B36" s="97"/>
      <c r="C36" s="97" t="s">
        <v>106</v>
      </c>
      <c r="D36" s="97"/>
      <c r="E36" s="97"/>
      <c r="F36" s="97"/>
      <c r="G36" s="108">
        <v>-5945</v>
      </c>
      <c r="H36" s="88"/>
      <c r="I36" s="108">
        <v>0</v>
      </c>
    </row>
    <row r="37" spans="1:9" ht="15.75">
      <c r="A37" s="60"/>
      <c r="B37" s="97"/>
      <c r="C37" s="97" t="s">
        <v>72</v>
      </c>
      <c r="D37" s="97"/>
      <c r="E37" s="97"/>
      <c r="F37" s="124"/>
      <c r="G37" s="108">
        <v>-20886</v>
      </c>
      <c r="H37" s="88"/>
      <c r="I37" s="108">
        <v>-8611</v>
      </c>
    </row>
    <row r="38" spans="1:9" ht="15.75">
      <c r="A38" s="60"/>
      <c r="B38" s="97"/>
      <c r="C38" s="97" t="s">
        <v>85</v>
      </c>
      <c r="D38" s="97"/>
      <c r="E38" s="97"/>
      <c r="F38" s="97"/>
      <c r="G38" s="108">
        <v>0</v>
      </c>
      <c r="H38" s="88"/>
      <c r="I38" s="108">
        <v>0</v>
      </c>
    </row>
    <row r="39" spans="1:9" ht="15.75">
      <c r="A39" s="60"/>
      <c r="B39" s="97"/>
      <c r="C39" s="97" t="s">
        <v>82</v>
      </c>
      <c r="D39" s="97"/>
      <c r="E39" s="97"/>
      <c r="F39" s="97"/>
      <c r="G39" s="108">
        <v>1</v>
      </c>
      <c r="H39" s="88"/>
      <c r="I39" s="108">
        <v>0</v>
      </c>
    </row>
    <row r="40" spans="1:9" ht="15.75">
      <c r="A40" s="60"/>
      <c r="B40" s="97"/>
      <c r="C40" s="97"/>
      <c r="D40" s="97"/>
      <c r="E40" s="97"/>
      <c r="F40" s="97"/>
      <c r="G40" s="111">
        <f>SUM(G36:G39)</f>
        <v>-26830</v>
      </c>
      <c r="H40" s="88"/>
      <c r="I40" s="111">
        <f>SUM(I36:I39)</f>
        <v>-8611</v>
      </c>
    </row>
    <row r="41" spans="1:9" ht="15.75">
      <c r="A41" s="60"/>
      <c r="B41" s="97" t="s">
        <v>73</v>
      </c>
      <c r="C41" s="97"/>
      <c r="D41" s="97"/>
      <c r="E41" s="97"/>
      <c r="F41" s="97"/>
      <c r="G41" s="108"/>
      <c r="H41" s="88"/>
      <c r="I41" s="108"/>
    </row>
    <row r="42" spans="1:9" ht="15.75">
      <c r="A42" s="60"/>
      <c r="B42" s="97"/>
      <c r="C42" s="97" t="s">
        <v>59</v>
      </c>
      <c r="D42" s="97"/>
      <c r="E42" s="97"/>
      <c r="F42" s="97"/>
      <c r="G42" s="108">
        <v>0</v>
      </c>
      <c r="H42" s="88"/>
      <c r="I42" s="108">
        <v>-1700</v>
      </c>
    </row>
    <row r="43" spans="1:9" ht="15.75">
      <c r="A43" s="60"/>
      <c r="B43" s="97"/>
      <c r="C43" s="97" t="s">
        <v>74</v>
      </c>
      <c r="D43" s="97"/>
      <c r="E43" s="97"/>
      <c r="F43" s="97"/>
      <c r="G43" s="108">
        <v>-2595</v>
      </c>
      <c r="H43" s="88"/>
      <c r="I43" s="108">
        <v>-2072</v>
      </c>
    </row>
    <row r="44" spans="1:9" ht="15.75">
      <c r="A44" s="60"/>
      <c r="B44" s="97"/>
      <c r="C44" s="97" t="s">
        <v>102</v>
      </c>
      <c r="D44" s="97"/>
      <c r="E44" s="97"/>
      <c r="F44" s="97"/>
      <c r="G44" s="108">
        <v>13800</v>
      </c>
      <c r="H44" s="88"/>
      <c r="I44" s="108">
        <v>0</v>
      </c>
    </row>
    <row r="45" spans="1:9" ht="15.75">
      <c r="A45" s="60"/>
      <c r="B45" s="97"/>
      <c r="C45" s="97" t="s">
        <v>113</v>
      </c>
      <c r="D45" s="97"/>
      <c r="E45" s="97"/>
      <c r="F45" s="97"/>
      <c r="G45" s="108">
        <v>13362</v>
      </c>
      <c r="H45" s="88"/>
      <c r="I45" s="108"/>
    </row>
    <row r="46" spans="1:9" ht="15.75">
      <c r="A46" s="60"/>
      <c r="B46" s="97"/>
      <c r="C46" s="97" t="s">
        <v>114</v>
      </c>
      <c r="D46" s="97"/>
      <c r="E46" s="97"/>
      <c r="F46" s="97"/>
      <c r="G46" s="108">
        <v>0</v>
      </c>
      <c r="H46" s="88"/>
      <c r="I46" s="108"/>
    </row>
    <row r="47" spans="1:9" ht="15.75">
      <c r="A47" s="60"/>
      <c r="B47" s="97"/>
      <c r="C47" s="97" t="s">
        <v>75</v>
      </c>
      <c r="D47" s="97"/>
      <c r="E47" s="97"/>
      <c r="F47" s="97"/>
      <c r="G47" s="108">
        <v>0</v>
      </c>
      <c r="H47" s="88"/>
      <c r="I47" s="108">
        <v>0</v>
      </c>
    </row>
    <row r="48" spans="1:9" ht="15.75">
      <c r="A48" s="60"/>
      <c r="B48" s="97"/>
      <c r="C48" s="97" t="s">
        <v>101</v>
      </c>
      <c r="D48" s="97"/>
      <c r="E48" s="97"/>
      <c r="F48" s="97"/>
      <c r="G48" s="108">
        <v>3083</v>
      </c>
      <c r="H48" s="88"/>
      <c r="I48" s="108">
        <v>-1113</v>
      </c>
    </row>
    <row r="49" spans="1:12" ht="15.75">
      <c r="A49" s="60"/>
      <c r="B49" s="97"/>
      <c r="C49" s="97"/>
      <c r="D49" s="97"/>
      <c r="E49" s="97"/>
      <c r="F49" s="97"/>
      <c r="G49" s="112">
        <f>SUM(G42:G48)</f>
        <v>27650</v>
      </c>
      <c r="H49" s="88"/>
      <c r="I49" s="112">
        <f>SUM(I42:I48)</f>
        <v>-4885</v>
      </c>
      <c r="J49" s="113"/>
      <c r="K49" s="113"/>
      <c r="L49" s="113"/>
    </row>
    <row r="50" spans="1:9" ht="15.75">
      <c r="A50" s="60"/>
      <c r="B50" s="97"/>
      <c r="C50" s="97"/>
      <c r="D50" s="97"/>
      <c r="E50" s="97"/>
      <c r="F50" s="97"/>
      <c r="G50" s="108"/>
      <c r="H50" s="88"/>
      <c r="I50" s="108"/>
    </row>
    <row r="51" spans="1:9" ht="15.75">
      <c r="A51" s="60"/>
      <c r="B51" s="97" t="s">
        <v>76</v>
      </c>
      <c r="C51" s="97"/>
      <c r="D51" s="97"/>
      <c r="E51" s="97"/>
      <c r="F51" s="97"/>
      <c r="G51" s="108">
        <f>G33+G40+G49</f>
        <v>-5808.945</v>
      </c>
      <c r="H51" s="88"/>
      <c r="I51" s="108">
        <f>I33+I40+I49</f>
        <v>-1033</v>
      </c>
    </row>
    <row r="52" spans="1:9" ht="15.75">
      <c r="A52" s="60"/>
      <c r="B52" s="97"/>
      <c r="C52" s="97"/>
      <c r="D52" s="97"/>
      <c r="E52" s="97"/>
      <c r="F52" s="97"/>
      <c r="G52" s="108"/>
      <c r="H52" s="88"/>
      <c r="I52" s="108"/>
    </row>
    <row r="53" spans="1:9" ht="15.75">
      <c r="A53" s="60"/>
      <c r="B53" s="97" t="s">
        <v>77</v>
      </c>
      <c r="C53" s="97"/>
      <c r="D53" s="97"/>
      <c r="E53" s="97"/>
      <c r="F53" s="97"/>
      <c r="G53" s="108">
        <v>2654</v>
      </c>
      <c r="H53" s="88"/>
      <c r="I53" s="108">
        <v>6460</v>
      </c>
    </row>
    <row r="54" spans="1:9" ht="15.75">
      <c r="A54" s="60"/>
      <c r="B54" s="84"/>
      <c r="C54" s="84"/>
      <c r="D54" s="84"/>
      <c r="E54" s="84"/>
      <c r="F54" s="84"/>
      <c r="G54" s="109"/>
      <c r="H54" s="88"/>
      <c r="I54" s="109"/>
    </row>
    <row r="55" spans="1:9" ht="15.75">
      <c r="A55" s="60"/>
      <c r="B55" s="84" t="s">
        <v>115</v>
      </c>
      <c r="C55" s="84"/>
      <c r="D55" s="84"/>
      <c r="E55" s="84"/>
      <c r="F55" s="84"/>
      <c r="G55" s="111">
        <f>SUM(G51:G54)</f>
        <v>-3154.9449999999997</v>
      </c>
      <c r="H55" s="88"/>
      <c r="I55" s="111">
        <f>SUM(I51:I54)</f>
        <v>5427</v>
      </c>
    </row>
    <row r="56" spans="1:9" ht="15.75">
      <c r="A56" s="60"/>
      <c r="B56" s="84"/>
      <c r="C56" s="84"/>
      <c r="D56" s="84"/>
      <c r="E56" s="84"/>
      <c r="F56" s="84"/>
      <c r="G56" s="109"/>
      <c r="H56" s="88"/>
      <c r="I56" s="109"/>
    </row>
    <row r="57" spans="1:9" ht="15.75">
      <c r="A57" s="60"/>
      <c r="B57" s="84" t="s">
        <v>90</v>
      </c>
      <c r="C57" s="84"/>
      <c r="D57" s="84"/>
      <c r="E57" s="84"/>
      <c r="F57" s="84"/>
      <c r="G57" s="109"/>
      <c r="H57" s="88"/>
      <c r="I57" s="109"/>
    </row>
    <row r="58" spans="1:9" ht="15.75">
      <c r="A58" s="60"/>
      <c r="B58" s="84"/>
      <c r="C58" s="84"/>
      <c r="D58" s="84"/>
      <c r="E58" s="84"/>
      <c r="F58" s="84"/>
      <c r="G58" s="114" t="s">
        <v>8</v>
      </c>
      <c r="H58" s="88"/>
      <c r="I58" s="114" t="s">
        <v>8</v>
      </c>
    </row>
    <row r="59" spans="1:9" ht="15.75">
      <c r="A59" s="60"/>
      <c r="B59" s="84"/>
      <c r="C59" s="84"/>
      <c r="D59" s="84"/>
      <c r="E59" s="84"/>
      <c r="F59" s="84"/>
      <c r="G59" s="115"/>
      <c r="H59" s="88"/>
      <c r="I59" s="115"/>
    </row>
    <row r="60" spans="1:9" ht="15.75">
      <c r="A60" s="60"/>
      <c r="B60" s="1" t="s">
        <v>32</v>
      </c>
      <c r="C60" s="97"/>
      <c r="D60" s="84"/>
      <c r="E60" s="84"/>
      <c r="F60" s="84"/>
      <c r="G60" s="109">
        <v>639</v>
      </c>
      <c r="H60" s="88"/>
      <c r="I60" s="109">
        <v>104</v>
      </c>
    </row>
    <row r="61" spans="1:9" ht="15.75">
      <c r="A61" s="60"/>
      <c r="B61" s="84" t="s">
        <v>78</v>
      </c>
      <c r="C61" s="97"/>
      <c r="D61" s="84"/>
      <c r="E61" s="84"/>
      <c r="F61" s="84"/>
      <c r="G61" s="109">
        <v>2215</v>
      </c>
      <c r="H61" s="88"/>
      <c r="I61" s="109">
        <v>5323</v>
      </c>
    </row>
    <row r="62" spans="1:9" ht="15.75">
      <c r="A62" s="60"/>
      <c r="B62" s="84" t="s">
        <v>107</v>
      </c>
      <c r="C62" s="97"/>
      <c r="D62" s="84"/>
      <c r="E62" s="84"/>
      <c r="F62" s="84"/>
      <c r="G62" s="109">
        <v>-6009</v>
      </c>
      <c r="H62" s="88"/>
      <c r="I62" s="109">
        <v>0</v>
      </c>
    </row>
    <row r="63" spans="1:9" ht="15.75">
      <c r="A63" s="60"/>
      <c r="B63" s="84"/>
      <c r="C63" s="97"/>
      <c r="D63" s="84"/>
      <c r="E63" s="84"/>
      <c r="F63" s="84"/>
      <c r="G63" s="109"/>
      <c r="H63" s="88"/>
      <c r="I63" s="109"/>
    </row>
    <row r="64" spans="1:9" ht="16.5" thickBot="1">
      <c r="A64" s="60"/>
      <c r="B64" s="84"/>
      <c r="C64" s="84"/>
      <c r="D64" s="84"/>
      <c r="E64" s="84"/>
      <c r="F64" s="84"/>
      <c r="G64" s="116">
        <f>SUM(G60:G62)</f>
        <v>-3155</v>
      </c>
      <c r="H64" s="88"/>
      <c r="I64" s="116">
        <f>SUM(I60:I62)</f>
        <v>5427</v>
      </c>
    </row>
    <row r="65" spans="1:9" ht="16.5" thickTop="1">
      <c r="A65" s="60"/>
      <c r="B65" s="84"/>
      <c r="C65" s="84"/>
      <c r="D65" s="84"/>
      <c r="E65" s="84"/>
      <c r="F65" s="84"/>
      <c r="G65" s="115"/>
      <c r="H65" s="88"/>
      <c r="I65" s="115"/>
    </row>
    <row r="66" spans="2:9" ht="32.25" customHeight="1">
      <c r="B66" s="129" t="s">
        <v>92</v>
      </c>
      <c r="C66" s="129"/>
      <c r="D66" s="129"/>
      <c r="E66" s="129"/>
      <c r="F66" s="129"/>
      <c r="G66" s="129"/>
      <c r="H66" s="129"/>
      <c r="I66" s="129"/>
    </row>
    <row r="67" spans="2:9" ht="13.5" customHeight="1">
      <c r="B67" s="117"/>
      <c r="C67" s="97"/>
      <c r="D67" s="97"/>
      <c r="E67" s="97"/>
      <c r="F67" s="97"/>
      <c r="G67" s="108"/>
      <c r="I67" s="108"/>
    </row>
    <row r="68" spans="2:9" ht="15.75">
      <c r="B68" s="79"/>
      <c r="C68" s="97"/>
      <c r="D68" s="97"/>
      <c r="E68" s="97"/>
      <c r="F68" s="97"/>
      <c r="G68" s="108"/>
      <c r="I68" s="108"/>
    </row>
    <row r="69" spans="2:9" ht="15.75">
      <c r="B69" s="97"/>
      <c r="C69" s="97"/>
      <c r="D69" s="97"/>
      <c r="E69" s="97"/>
      <c r="F69" s="97"/>
      <c r="G69" s="108"/>
      <c r="H69" s="96"/>
      <c r="I69" s="108"/>
    </row>
    <row r="70" spans="2:9" ht="15.75">
      <c r="B70" s="97"/>
      <c r="C70" s="97"/>
      <c r="D70" s="97"/>
      <c r="E70" s="97"/>
      <c r="F70" s="97"/>
      <c r="G70" s="108"/>
      <c r="I70" s="108"/>
    </row>
    <row r="71" spans="2:9" ht="15.75">
      <c r="B71" s="97"/>
      <c r="C71" s="97"/>
      <c r="D71" s="97"/>
      <c r="E71" s="118"/>
      <c r="F71" s="118"/>
      <c r="G71" s="119"/>
      <c r="H71" s="99"/>
      <c r="I71" s="119"/>
    </row>
    <row r="72" spans="2:9" ht="15.75">
      <c r="B72" s="97"/>
      <c r="C72" s="97"/>
      <c r="D72" s="97"/>
      <c r="E72" s="97"/>
      <c r="F72" s="97"/>
      <c r="G72" s="108"/>
      <c r="H72" s="99"/>
      <c r="I72" s="108"/>
    </row>
    <row r="73" spans="2:9" ht="15.75">
      <c r="B73" s="97"/>
      <c r="C73" s="97"/>
      <c r="D73" s="97"/>
      <c r="E73" s="97"/>
      <c r="F73" s="97"/>
      <c r="G73" s="108"/>
      <c r="I73" s="108"/>
    </row>
    <row r="74" spans="2:9" ht="15.75">
      <c r="B74" s="79"/>
      <c r="C74" s="97"/>
      <c r="D74" s="97"/>
      <c r="E74" s="97"/>
      <c r="F74" s="97"/>
      <c r="G74" s="108"/>
      <c r="I74" s="108"/>
    </row>
    <row r="75" spans="1:9" ht="15.75">
      <c r="A75" s="94"/>
      <c r="B75" s="97"/>
      <c r="C75" s="97"/>
      <c r="D75" s="97"/>
      <c r="E75" s="97"/>
      <c r="F75" s="97"/>
      <c r="G75" s="108"/>
      <c r="H75" s="99"/>
      <c r="I75" s="108"/>
    </row>
    <row r="76" spans="2:9" ht="15.75">
      <c r="B76" s="97"/>
      <c r="C76" s="97"/>
      <c r="D76" s="97"/>
      <c r="E76" s="97"/>
      <c r="F76" s="97"/>
      <c r="G76" s="108"/>
      <c r="H76" s="99"/>
      <c r="I76" s="108"/>
    </row>
    <row r="77" spans="1:9" ht="15.75">
      <c r="A77" s="94"/>
      <c r="B77" s="97"/>
      <c r="C77" s="97"/>
      <c r="D77" s="97"/>
      <c r="E77" s="97"/>
      <c r="F77" s="97"/>
      <c r="G77" s="108"/>
      <c r="I77" s="108"/>
    </row>
    <row r="78" spans="1:9" ht="15.75">
      <c r="A78" s="94"/>
      <c r="B78" s="97"/>
      <c r="C78" s="97"/>
      <c r="D78" s="97"/>
      <c r="E78" s="97"/>
      <c r="F78" s="97"/>
      <c r="G78" s="108"/>
      <c r="I78" s="108"/>
    </row>
    <row r="79" spans="1:9" ht="15.75">
      <c r="A79" s="94"/>
      <c r="B79" s="79"/>
      <c r="C79" s="97"/>
      <c r="D79" s="97"/>
      <c r="E79" s="97"/>
      <c r="F79" s="97"/>
      <c r="G79" s="108"/>
      <c r="I79" s="108"/>
    </row>
    <row r="80" spans="1:9" ht="15.75">
      <c r="A80" s="94"/>
      <c r="B80" s="97"/>
      <c r="C80" s="97"/>
      <c r="D80" s="97"/>
      <c r="E80" s="97"/>
      <c r="F80" s="97"/>
      <c r="G80" s="108"/>
      <c r="H80" s="101"/>
      <c r="I80" s="108"/>
    </row>
    <row r="81" spans="1:9" ht="15.75">
      <c r="A81" s="94"/>
      <c r="B81" s="94"/>
      <c r="C81" s="94"/>
      <c r="D81" s="94"/>
      <c r="E81" s="94"/>
      <c r="F81" s="94"/>
      <c r="G81" s="100"/>
      <c r="H81" s="102"/>
      <c r="I81" s="100"/>
    </row>
    <row r="82" spans="1:9" ht="15.75">
      <c r="A82" s="94"/>
      <c r="B82" s="94"/>
      <c r="C82" s="94"/>
      <c r="D82" s="94"/>
      <c r="E82" s="94"/>
      <c r="F82" s="94"/>
      <c r="G82" s="100"/>
      <c r="H82" s="103"/>
      <c r="I82" s="100"/>
    </row>
    <row r="83" spans="1:9" ht="15.75">
      <c r="A83" s="94"/>
      <c r="B83" s="94"/>
      <c r="C83" s="94"/>
      <c r="D83" s="94"/>
      <c r="E83" s="94"/>
      <c r="F83" s="94"/>
      <c r="G83" s="100"/>
      <c r="I83" s="100"/>
    </row>
    <row r="84" spans="1:9" ht="15.75">
      <c r="A84" s="94"/>
      <c r="B84" s="79"/>
      <c r="C84" s="94"/>
      <c r="D84" s="94"/>
      <c r="E84" s="94"/>
      <c r="F84" s="94"/>
      <c r="G84" s="100"/>
      <c r="I84" s="100"/>
    </row>
    <row r="85" spans="1:9" ht="15.75">
      <c r="A85" s="94"/>
      <c r="B85" s="94"/>
      <c r="C85" s="94"/>
      <c r="D85" s="94"/>
      <c r="E85" s="94"/>
      <c r="F85" s="94"/>
      <c r="G85" s="100"/>
      <c r="H85" s="104"/>
      <c r="I85" s="100"/>
    </row>
    <row r="86" spans="1:9" ht="15.75">
      <c r="A86" s="94"/>
      <c r="B86" s="94"/>
      <c r="C86" s="94"/>
      <c r="D86" s="94"/>
      <c r="E86" s="94"/>
      <c r="F86" s="94"/>
      <c r="G86" s="100"/>
      <c r="H86" s="105"/>
      <c r="I86" s="100"/>
    </row>
    <row r="87" spans="1:9" ht="15.75">
      <c r="A87" s="94"/>
      <c r="B87" s="94"/>
      <c r="C87" s="94"/>
      <c r="D87" s="94"/>
      <c r="E87" s="94"/>
      <c r="F87" s="94"/>
      <c r="G87" s="100"/>
      <c r="H87" s="105"/>
      <c r="I87" s="100"/>
    </row>
    <row r="88" spans="1:9" ht="15.75">
      <c r="A88" s="94"/>
      <c r="B88" s="94"/>
      <c r="C88" s="94"/>
      <c r="D88" s="94"/>
      <c r="E88" s="94"/>
      <c r="F88" s="94"/>
      <c r="G88" s="100"/>
      <c r="H88" s="102"/>
      <c r="I88" s="100"/>
    </row>
    <row r="89" spans="1:9" ht="15.75">
      <c r="A89" s="94"/>
      <c r="B89" s="94"/>
      <c r="C89" s="94"/>
      <c r="D89" s="94"/>
      <c r="E89" s="94"/>
      <c r="F89" s="94"/>
      <c r="G89" s="100"/>
      <c r="H89" s="102"/>
      <c r="I89" s="100"/>
    </row>
    <row r="90" spans="1:9" ht="15.75">
      <c r="A90" s="94"/>
      <c r="B90" s="94"/>
      <c r="C90" s="94"/>
      <c r="D90" s="94"/>
      <c r="E90" s="94"/>
      <c r="F90" s="94"/>
      <c r="G90" s="100"/>
      <c r="H90" s="107"/>
      <c r="I90" s="100"/>
    </row>
    <row r="91" spans="1:9" ht="15.75">
      <c r="A91" s="94"/>
      <c r="B91" s="94"/>
      <c r="C91" s="94"/>
      <c r="D91" s="94"/>
      <c r="E91" s="94"/>
      <c r="F91" s="94"/>
      <c r="G91" s="100"/>
      <c r="I91" s="100"/>
    </row>
    <row r="92" spans="1:9" ht="15.75">
      <c r="A92" s="94"/>
      <c r="B92" s="94"/>
      <c r="C92" s="94"/>
      <c r="D92" s="94"/>
      <c r="E92" s="94"/>
      <c r="F92" s="94"/>
      <c r="G92" s="100"/>
      <c r="I92" s="100"/>
    </row>
    <row r="93" spans="1:9" ht="15.75">
      <c r="A93" s="94"/>
      <c r="B93" s="94"/>
      <c r="C93" s="94"/>
      <c r="D93" s="94"/>
      <c r="E93" s="94"/>
      <c r="F93" s="94"/>
      <c r="G93" s="100"/>
      <c r="I93" s="100"/>
    </row>
    <row r="94" spans="1:9" ht="15.75">
      <c r="A94" s="94"/>
      <c r="B94" s="94"/>
      <c r="C94" s="94"/>
      <c r="D94" s="94"/>
      <c r="E94" s="94"/>
      <c r="F94" s="94"/>
      <c r="G94" s="100"/>
      <c r="I94" s="100"/>
    </row>
    <row r="95" spans="1:9" ht="15.75">
      <c r="A95" s="94"/>
      <c r="B95" s="94"/>
      <c r="C95" s="94"/>
      <c r="D95" s="94"/>
      <c r="E95" s="94"/>
      <c r="F95" s="94"/>
      <c r="G95" s="100"/>
      <c r="I95" s="100"/>
    </row>
  </sheetData>
  <mergeCells count="1">
    <mergeCell ref="B66:I66"/>
  </mergeCells>
  <printOptions/>
  <pageMargins left="0.75" right="0.25" top="0.75" bottom="0.25" header="0.5" footer="0.5"/>
  <pageSetup fitToHeight="1" fitToWidth="1" horizontalDpi="600" verticalDpi="600" orientation="portrait" paperSize="9" scale="83" r:id="rId3"/>
  <legacyDrawing r:id="rId2"/>
  <oleObjects>
    <oleObject progId="PBrush" shapeId="57865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sandakan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maxland</dc:creator>
  <cp:keywords/>
  <dc:description/>
  <cp:lastModifiedBy> </cp:lastModifiedBy>
  <cp:lastPrinted>2005-05-27T00:48:44Z</cp:lastPrinted>
  <dcterms:created xsi:type="dcterms:W3CDTF">2004-05-26T03:18:48Z</dcterms:created>
  <dcterms:modified xsi:type="dcterms:W3CDTF">2005-05-30T19:51:36Z</dcterms:modified>
  <cp:category/>
  <cp:version/>
  <cp:contentType/>
  <cp:contentStatus/>
</cp:coreProperties>
</file>